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B:\EnergySvcs\_Residential\Residential Programs\000 - Trade Allies\_000 Admin &amp; Planning\Orientation &amp; Training\_Workbooks\Windows Workbook\"/>
    </mc:Choice>
  </mc:AlternateContent>
  <xr:revisionPtr revIDLastSave="0" documentId="13_ncr:1_{B89DCE6C-BEFD-4AE0-8D25-1EAA25311EC0}" xr6:coauthVersionLast="46" xr6:coauthVersionMax="46" xr10:uidLastSave="{00000000-0000-0000-0000-000000000000}"/>
  <bookViews>
    <workbookView xWindow="-19310" yWindow="-110" windowWidth="19420" windowHeight="10420" activeTab="1" xr2:uid="{24EB8C56-8527-41B4-A510-744CABC5ED4B}"/>
  </bookViews>
  <sheets>
    <sheet name="Process &amp; Requirements" sheetId="6" r:id="rId1"/>
    <sheet name="Application" sheetId="1" r:id="rId2"/>
    <sheet name="Photo Requirements" sheetId="7" r:id="rId3"/>
    <sheet name="Dropdowns" sheetId="3" state="hidden" r:id="rId4"/>
  </sheets>
  <externalReferences>
    <externalReference r:id="rId5"/>
  </externalReferences>
  <definedNames>
    <definedName name="_AppDSRebate">[1]Application!$AB$55</definedName>
    <definedName name="_AppHeatingRebate">[1]Application!$AB$56</definedName>
    <definedName name="_SCAbove30">'[1]Sizing Calculator'!$L$53</definedName>
    <definedName name="_SCAbove35">'[1]Sizing Calculator'!$L$52</definedName>
    <definedName name="_SCBalancePoint">'[1]Sizing Calculator'!$C$53</definedName>
    <definedName name="_SCBelow20">'[1]Sizing Calculator'!$L$56</definedName>
    <definedName name="_SCBelow24">'[1]Sizing Calculator'!$L$55</definedName>
    <definedName name="_SCBelow30">'[1]Sizing Calculator'!$L$54</definedName>
    <definedName name="_SUOutdoorModelTransfer">'[1]Startup Checklist'!$B$15</definedName>
    <definedName name="AGW">[1]LookUps!$I$3:$I$8</definedName>
    <definedName name="AGW_Lookup">[1]LookUps!$I$3:$J$8</definedName>
    <definedName name="AppHeatingRebateCost">[1]Application!$AM$31</definedName>
    <definedName name="Attic">[1]LookUps!$G$3:$G$26</definedName>
    <definedName name="Attic_Lookup">[1]LookUps!$G$3:$H$26</definedName>
    <definedName name="BelowGrade">[1]LookUps!$M$3:$M$23</definedName>
    <definedName name="BelowGrade_Lookup">[1]LookUps!$M$3:$N$23</definedName>
    <definedName name="Cities">[1]LookUps!$A$2:$A$25</definedName>
    <definedName name="Cities_Lookup">[1]LookUps!$A$2:$B$25</definedName>
    <definedName name="Construction2x4">Application!$P$20</definedName>
    <definedName name="Construction2x6">Application!$P$21</definedName>
    <definedName name="Doors">[1]LookUps!$E$3:$E$8</definedName>
    <definedName name="Doors_Lookup">[1]LookUps!$E$3:$F$8</definedName>
    <definedName name="DS_Lookup">[1]LookUps!$C$21:$D$23</definedName>
    <definedName name="Ducts">[1]LookUps!$A$34:$A$38</definedName>
    <definedName name="DuctSize">[1]LookUps!$S$3:$S$34</definedName>
    <definedName name="DuctSize_Lookup">[1]LookUps!$S$3:$U$34</definedName>
    <definedName name="Floors">[1]LookUps!$K$3:$K$32</definedName>
    <definedName name="Floors_Lookup">[1]LookUps!$K$3:$L$32</definedName>
    <definedName name="Home">Application!$H$20</definedName>
    <definedName name="HomeType">Dropdowns!$D$2:$D$4</definedName>
    <definedName name="HP_Lookup">[1]LookUps!$C$17:$E$18</definedName>
    <definedName name="Infiltration">[1]LookUps!$A$28:$A$31</definedName>
    <definedName name="Infiltration_Lookup">[1]LookUps!$A$28:$B$31</definedName>
    <definedName name="Manufactured">Dropdowns!$F$2</definedName>
    <definedName name="_xlnm.Print_Area" localSheetId="0">'Process &amp; Requirements'!$C$3:$R$96</definedName>
    <definedName name="SCLowCapacity">'[1]Sizing Calculator'!$G$48</definedName>
    <definedName name="SCMrgHighCapacity">'[1]Sizing Calculator'!$H$48</definedName>
    <definedName name="SCMrgHPManufacturer">'[1]Sizing Calculator'!$C$48</definedName>
    <definedName name="SCMrgHPModelNo">'[1]Sizing Calculator'!$E$48</definedName>
    <definedName name="Skylight">[1]LookUps!$E$11</definedName>
    <definedName name="SkylightLookup">[1]LookUps!$E$11:$F$11</definedName>
    <definedName name="SlabBelowGrade">[1]LookUps!$O$3:$O$23</definedName>
    <definedName name="SlabBelowGrade_Lookup">[1]LookUps!$O$3:$P$23</definedName>
    <definedName name="SlabOnGrade">[1]LookUps!$Q$3:$Q$6</definedName>
    <definedName name="SlabOnGrade_Lookup">[1]LookUps!$Q$3:$R$6</definedName>
    <definedName name="Standard">Dropdowns!$E$2:$E$8</definedName>
    <definedName name="SULockoutTemp">'[1]Startup Checklist'!$B$65</definedName>
    <definedName name="SUOutdoorTemp">'[1]Startup Checklist'!$T$50</definedName>
    <definedName name="SURATemp">'[1]Startup Checklist'!$L$58</definedName>
    <definedName name="SUReturnSP">'[1]Startup Checklist'!$T$26</definedName>
    <definedName name="SUSATemp">'[1]Startup Checklist'!$L$57</definedName>
    <definedName name="SUStageCapacity">'[1]Startup Checklist'!$B$52</definedName>
    <definedName name="SUSupplySP">'[1]Startup Checklist'!$T$28</definedName>
    <definedName name="Townhouse">Dropdowns!$G$2:$G$8</definedName>
    <definedName name="Windows">[1]LookUps!$C$3:$C$10</definedName>
    <definedName name="Windows_Lookup">[1]LookUps!$C$3:$D$10</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6" i="1" l="1"/>
  <c r="J31" i="1" l="1"/>
  <c r="J32" i="1"/>
  <c r="J33" i="1"/>
  <c r="J34" i="1"/>
  <c r="J35" i="1"/>
  <c r="J30" i="1"/>
  <c r="N32" i="1"/>
  <c r="L32" i="1"/>
  <c r="L33" i="1"/>
  <c r="N33" i="1" s="1"/>
  <c r="L34" i="1"/>
  <c r="N34" i="1" s="1"/>
  <c r="L35" i="1"/>
  <c r="N35" i="1" s="1"/>
  <c r="L31" i="1"/>
  <c r="N31" i="1" s="1"/>
  <c r="L30" i="1"/>
  <c r="N30" i="1" s="1"/>
  <c r="J36" i="1" l="1"/>
  <c r="N36" i="1"/>
  <c r="N37" i="1" s="1"/>
  <c r="P55" i="1" l="1"/>
  <c r="Q31" i="1"/>
  <c r="Q32" i="1"/>
  <c r="Q33" i="1"/>
  <c r="Q34" i="1"/>
  <c r="Q35" i="1"/>
  <c r="Q30" i="1"/>
  <c r="G2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Lewis, Kelsey</author>
  </authors>
  <commentList>
    <comment ref="F28" authorId="0" shapeId="0" xr:uid="{DF8D4A98-5E9E-4709-B282-EFFD8D805513}">
      <text>
        <r>
          <rPr>
            <sz val="9"/>
            <color indexed="81"/>
            <rFont val="Tahoma"/>
            <family val="2"/>
          </rPr>
          <t xml:space="preserve">Round Square Footage to the nearest half foot
</t>
        </r>
      </text>
    </comment>
    <comment ref="N37" authorId="0" shapeId="0" xr:uid="{9D567137-122F-4157-9071-4EB6DF506C27}">
      <text>
        <r>
          <rPr>
            <sz val="9"/>
            <color indexed="81"/>
            <rFont val="Tahoma"/>
            <family val="2"/>
          </rPr>
          <t xml:space="preserve">PDI cannot exceed rebate
</t>
        </r>
      </text>
    </comment>
  </commentList>
</comments>
</file>

<file path=xl/sharedStrings.xml><?xml version="1.0" encoding="utf-8"?>
<sst xmlns="http://schemas.openxmlformats.org/spreadsheetml/2006/main" count="131" uniqueCount="101">
  <si>
    <t>City</t>
  </si>
  <si>
    <t>State</t>
  </si>
  <si>
    <t>Zip Code</t>
  </si>
  <si>
    <t>Pre-Installation Conditions</t>
  </si>
  <si>
    <t>Post-Installation Conditions</t>
  </si>
  <si>
    <t>• Installation must meet</t>
  </si>
  <si>
    <t>PUD Weatherization Specs</t>
  </si>
  <si>
    <t>Rebates and Savings</t>
  </si>
  <si>
    <t xml:space="preserve">Total: </t>
  </si>
  <si>
    <t>Installation Company Information</t>
  </si>
  <si>
    <t>I confirm that the above information is correct to the best of my knowledge.</t>
  </si>
  <si>
    <t>Company Name (as it appears on W9)</t>
  </si>
  <si>
    <t>Mailing Address</t>
  </si>
  <si>
    <t>Contact Name</t>
  </si>
  <si>
    <t>Email</t>
  </si>
  <si>
    <t>Phone</t>
  </si>
  <si>
    <r>
      <t>Total Installed Cost</t>
    </r>
    <r>
      <rPr>
        <sz val="8.5"/>
        <color rgb="FFC00000"/>
        <rFont val="Verdana"/>
        <family val="2"/>
      </rPr>
      <t>*</t>
    </r>
  </si>
  <si>
    <t>Insulation Type</t>
  </si>
  <si>
    <t>Electric</t>
  </si>
  <si>
    <t>Customer Information</t>
  </si>
  <si>
    <t>Installation Address</t>
  </si>
  <si>
    <t xml:space="preserve">  Mailing Address (check if same as above)</t>
  </si>
  <si>
    <t>Homeowner Name</t>
  </si>
  <si>
    <t>Contact Person (if not homeowner)</t>
  </si>
  <si>
    <t>Contact Person Phone Number</t>
  </si>
  <si>
    <t>Email Address</t>
  </si>
  <si>
    <t>Phone Number (with area code)</t>
  </si>
  <si>
    <t>Preferred Contact Method</t>
  </si>
  <si>
    <t>U.S. Mail</t>
  </si>
  <si>
    <t># of Dwellings</t>
  </si>
  <si>
    <t>Year Built</t>
  </si>
  <si>
    <t>Residence Type</t>
  </si>
  <si>
    <t>Home Type</t>
  </si>
  <si>
    <t>Pre-Existing Primary Electric Heat Source</t>
  </si>
  <si>
    <t>Water Heater</t>
  </si>
  <si>
    <t>Primary Residence</t>
  </si>
  <si>
    <t>Rental</t>
  </si>
  <si>
    <t>Manufactured Home</t>
  </si>
  <si>
    <t>Townhouse</t>
  </si>
  <si>
    <t>Electric Furnace</t>
  </si>
  <si>
    <t>Zonal (Baseboard, Wall Unit)</t>
  </si>
  <si>
    <t>Ductless Heat Pump</t>
  </si>
  <si>
    <t>Heat Pump with Electric Furnace</t>
  </si>
  <si>
    <t>Non-Electric</t>
  </si>
  <si>
    <t>Install Date</t>
  </si>
  <si>
    <t>Standard Construction</t>
  </si>
  <si>
    <t>Column1</t>
  </si>
  <si>
    <t>Column2</t>
  </si>
  <si>
    <t>R1</t>
  </si>
  <si>
    <t>OldR</t>
  </si>
  <si>
    <t>NewR</t>
  </si>
  <si>
    <t>Total Rebate</t>
  </si>
  <si>
    <t>Err Code</t>
  </si>
  <si>
    <t>Full Cavity</t>
  </si>
  <si>
    <t>Signature</t>
  </si>
  <si>
    <t>I, the homeowner, request one or more rebates for measure(s) installed in the home located at the address above. Attached are legible copies of the itemized invoice(s) and other required documentation. I understand and agree to the terms of the Energy Efficiency Rebate Agreement, the Additional Conditions, and the conditions for participation in Residential Energy Efficiency Programs ("Programs"). I also understand that: (i) the Public Utility Disctrict No. 1 of Snohomish County ("PUD") will make the final determination of any rebate I may be eligible to receive; (ii) Program(s) are subject to change without notice; and (iii) rebate applications must be submitted within 90 days of installation of the energy-efficiency measure(s). I agree to receive my rebate via (check one):</t>
  </si>
  <si>
    <t>Homeowner Signature:</t>
  </si>
  <si>
    <t>Date:</t>
  </si>
  <si>
    <r>
      <t xml:space="preserve">If you have questions, please contact Snohomish PUD at </t>
    </r>
    <r>
      <rPr>
        <b/>
        <sz val="10"/>
        <color theme="8" tint="-0.499984740745262"/>
        <rFont val="Verdana"/>
        <family val="2"/>
      </rPr>
      <t>CE</t>
    </r>
    <r>
      <rPr>
        <b/>
        <sz val="10"/>
        <color rgb="FF00586C"/>
        <rFont val="Verdana"/>
        <family val="2"/>
      </rPr>
      <t>@SNOPUD.COM</t>
    </r>
  </si>
  <si>
    <t xml:space="preserve">        - Townhouses, ADUs, Manufactured Homes</t>
  </si>
  <si>
    <t>• Permanently installed electric heat</t>
  </si>
  <si>
    <t>• Single Family Home - maximum 4 attached dwellings, includes</t>
  </si>
  <si>
    <t>Notes:</t>
  </si>
  <si>
    <t>Process and Requirements</t>
  </si>
  <si>
    <t>Photo Requirements</t>
  </si>
  <si>
    <t>Installation</t>
  </si>
  <si>
    <t>Single Pane to Double Pane</t>
  </si>
  <si>
    <t>No. of Windows</t>
  </si>
  <si>
    <t>Total Glazing Square Footage</t>
  </si>
  <si>
    <t>Rebate per Window</t>
  </si>
  <si>
    <t>Project Development Incentive:</t>
  </si>
  <si>
    <t xml:space="preserve">Email this completed workbook, verification photos, invoice, and a copy of the NFRC stickers or manufacturer packing slip with U-Value for each window to ce@snopud.com  </t>
  </si>
  <si>
    <t>Original windows or wall shots of multiple windows</t>
  </si>
  <si>
    <t>New windows installed or wall shots of multiple windows</t>
  </si>
  <si>
    <t>Header flashing (when applicable)</t>
  </si>
  <si>
    <t>Threshold support (when applicable)</t>
  </si>
  <si>
    <t>Safety Glass</t>
  </si>
  <si>
    <t>Window Type</t>
  </si>
  <si>
    <t>Non-NFRC Rated</t>
  </si>
  <si>
    <t>• NFRC rated windows must have a U-Value of 0.30 or lower</t>
  </si>
  <si>
    <t>• Non-NFRC rated (ex. Skylights and Garden Windows) must have best available U-Value</t>
  </si>
  <si>
    <t>*A townhouse shares walls but does not vertically overlap with other units, and it is not subject to the number of attached units cap.</t>
  </si>
  <si>
    <t>Double Pane Metal Frame to Dbl Pane</t>
  </si>
  <si>
    <t>* Including equipment, labor, permit and tax</t>
  </si>
  <si>
    <t xml:space="preserve">Square Footage of Window or Sliding Glass Door </t>
  </si>
  <si>
    <t>• $50 per Window (Double Pane Metal Frame to Double Pane)</t>
  </si>
  <si>
    <t>• $100 per Window (Single Pane to Double Pane)</t>
  </si>
  <si>
    <t>Total:</t>
  </si>
  <si>
    <t>Robert Fletcher</t>
  </si>
  <si>
    <t xml:space="preserve">201 Main St. </t>
  </si>
  <si>
    <t>Snohomish</t>
  </si>
  <si>
    <t>WA</t>
  </si>
  <si>
    <t>afletcher@comcast.net</t>
  </si>
  <si>
    <t>425-555-5555</t>
  </si>
  <si>
    <t>Non-NRFC rated window is a garden window</t>
  </si>
  <si>
    <t>Glass Act</t>
  </si>
  <si>
    <t xml:space="preserve">269 Main St. </t>
  </si>
  <si>
    <t xml:space="preserve">Snohomish </t>
  </si>
  <si>
    <t>Devin Mallory</t>
  </si>
  <si>
    <t>dmallory@glassact.com</t>
  </si>
  <si>
    <t>425-888-8888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</si>
</sst>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lt;=9999999]###\-####;\(###\)\ ###\-####"/>
    <numFmt numFmtId="165" formatCode="&quot;$&quot;#,##0.00"/>
    <numFmt numFmtId="166" formatCode="0.0"/>
    <numFmt numFmtId="167" formatCode="&quot;$&quot;#,##0"/>
  </numFmts>
  <fonts count="45" x14ac:knownFonts="1">
    <font>
      <sz val="11"/>
      <color theme="1"/>
      <name val="Arial"/>
      <family val="2"/>
    </font>
    <font>
      <sz val="11"/>
      <color theme="1"/>
      <name val="Calibri"/>
      <family val="2"/>
      <scheme val="minor"/>
    </font>
    <font>
      <sz val="11"/>
      <color theme="1"/>
      <name val="Calibri"/>
      <family val="2"/>
      <scheme val="minor"/>
    </font>
    <font>
      <sz val="11"/>
      <color theme="1"/>
      <name val="Arial"/>
      <family val="2"/>
    </font>
    <font>
      <sz val="11"/>
      <color theme="1"/>
      <name val="Verdana"/>
      <family val="2"/>
    </font>
    <font>
      <sz val="11"/>
      <name val="Verdana"/>
      <family val="2"/>
    </font>
    <font>
      <sz val="10"/>
      <color theme="1"/>
      <name val="Verdana"/>
      <family val="2"/>
    </font>
    <font>
      <sz val="9"/>
      <color theme="1"/>
      <name val="Verdana"/>
      <family val="2"/>
    </font>
    <font>
      <sz val="10"/>
      <name val="Verdana"/>
      <family val="2"/>
    </font>
    <font>
      <sz val="12"/>
      <color theme="5" tint="-0.249977111117893"/>
      <name val="Verdana"/>
      <family val="2"/>
    </font>
    <font>
      <b/>
      <sz val="11"/>
      <color theme="8" tint="-0.499984740745262"/>
      <name val="Verdana"/>
      <family val="2"/>
    </font>
    <font>
      <b/>
      <i/>
      <sz val="10.5"/>
      <color rgb="FF00586C"/>
      <name val="Verdana"/>
      <family val="2"/>
    </font>
    <font>
      <sz val="8.5"/>
      <name val="Verdana"/>
      <family val="2"/>
    </font>
    <font>
      <u/>
      <sz val="10"/>
      <color indexed="12"/>
      <name val="Helv"/>
    </font>
    <font>
      <u/>
      <sz val="10"/>
      <color indexed="12"/>
      <name val="Verdana"/>
      <family val="2"/>
    </font>
    <font>
      <i/>
      <sz val="9"/>
      <color rgb="FFC00000"/>
      <name val="Verdana"/>
      <family val="2"/>
    </font>
    <font>
      <sz val="8.5"/>
      <color theme="1"/>
      <name val="Verdana"/>
      <family val="2"/>
    </font>
    <font>
      <i/>
      <sz val="9"/>
      <color theme="5" tint="-0.249977111117893"/>
      <name val="Verdana"/>
      <family val="2"/>
    </font>
    <font>
      <sz val="8.5"/>
      <color rgb="FFC00000"/>
      <name val="Verdana"/>
      <family val="2"/>
    </font>
    <font>
      <b/>
      <sz val="10"/>
      <name val="Verdana"/>
      <family val="2"/>
    </font>
    <font>
      <i/>
      <sz val="8"/>
      <name val="Verdana"/>
      <family val="2"/>
    </font>
    <font>
      <sz val="11"/>
      <color theme="5" tint="0.59999389629810485"/>
      <name val="Verdana"/>
      <family val="2"/>
    </font>
    <font>
      <strike/>
      <sz val="11"/>
      <color theme="5" tint="0.59999389629810485"/>
      <name val="Verdana"/>
      <family val="2"/>
    </font>
    <font>
      <strike/>
      <sz val="11"/>
      <color rgb="FFFF0000"/>
      <name val="Verdana"/>
      <family val="2"/>
    </font>
    <font>
      <sz val="11"/>
      <color theme="2" tint="-0.249977111117893"/>
      <name val="Verdana"/>
      <family val="2"/>
    </font>
    <font>
      <sz val="10"/>
      <color rgb="FFFF0000"/>
      <name val="Verdana"/>
      <family val="2"/>
    </font>
    <font>
      <sz val="11"/>
      <color rgb="FFFF0000"/>
      <name val="Arial"/>
      <family val="2"/>
    </font>
    <font>
      <b/>
      <sz val="9"/>
      <color rgb="FFFF0000"/>
      <name val="Verdana"/>
      <family val="2"/>
    </font>
    <font>
      <sz val="8"/>
      <color rgb="FF000000"/>
      <name val="Segoe UI"/>
      <family val="2"/>
    </font>
    <font>
      <b/>
      <i/>
      <sz val="10.5"/>
      <color theme="1" tint="0.34998626667073579"/>
      <name val="Verdana"/>
      <family val="2"/>
    </font>
    <font>
      <sz val="8"/>
      <color theme="1"/>
      <name val="Verdana"/>
      <family val="2"/>
    </font>
    <font>
      <b/>
      <sz val="8"/>
      <color rgb="FF00B050"/>
      <name val="Verdana"/>
      <family val="2"/>
    </font>
    <font>
      <b/>
      <sz val="10"/>
      <color rgb="FF00B050"/>
      <name val="Verdana"/>
      <family val="2"/>
    </font>
    <font>
      <b/>
      <sz val="11"/>
      <color theme="0"/>
      <name val="Verdana"/>
      <family val="2"/>
    </font>
    <font>
      <b/>
      <sz val="10"/>
      <color theme="8" tint="-0.499984740745262"/>
      <name val="Verdana"/>
      <family val="2"/>
    </font>
    <font>
      <b/>
      <sz val="10"/>
      <color rgb="FF00586C"/>
      <name val="Verdana"/>
      <family val="2"/>
    </font>
    <font>
      <sz val="11"/>
      <color theme="0"/>
      <name val="Verdana"/>
      <family val="2"/>
    </font>
    <font>
      <sz val="9"/>
      <color theme="0"/>
      <name val="Verdana"/>
      <family val="2"/>
    </font>
    <font>
      <sz val="10"/>
      <color theme="0"/>
      <name val="Verdana"/>
      <family val="2"/>
    </font>
    <font>
      <strike/>
      <sz val="11"/>
      <color theme="0"/>
      <name val="Verdana"/>
      <family val="2"/>
    </font>
    <font>
      <b/>
      <u/>
      <sz val="11"/>
      <color rgb="FF00B050"/>
      <name val="Verdana"/>
      <family val="2"/>
    </font>
    <font>
      <b/>
      <sz val="11"/>
      <color rgb="FF00B050"/>
      <name val="Verdana"/>
      <family val="2"/>
    </font>
    <font>
      <b/>
      <u/>
      <sz val="10"/>
      <color indexed="12"/>
      <name val="Verdana"/>
      <family val="2"/>
    </font>
    <font>
      <b/>
      <sz val="10"/>
      <color theme="1"/>
      <name val="Verdana"/>
      <family val="2"/>
    </font>
    <font>
      <sz val="9"/>
      <color indexed="81"/>
      <name val="Tahoma"/>
      <family val="2"/>
    </font>
  </fonts>
  <fills count="15">
    <fill>
      <patternFill patternType="none"/>
    </fill>
    <fill>
      <patternFill patternType="gray125"/>
    </fill>
    <fill>
      <patternFill patternType="solid">
        <fgColor theme="1" tint="0.499984740745262"/>
        <bgColor indexed="64"/>
      </patternFill>
    </fill>
    <fill>
      <gradientFill degree="90">
        <stop position="0">
          <color theme="1" tint="0.34900967436750391"/>
        </stop>
        <stop position="1">
          <color theme="1" tint="0.1490218817712943"/>
        </stop>
      </gradientFill>
    </fill>
    <fill>
      <patternFill patternType="solid">
        <fgColor theme="0"/>
        <bgColor indexed="64"/>
      </patternFill>
    </fill>
    <fill>
      <gradientFill degree="90">
        <stop position="0">
          <color theme="0"/>
        </stop>
        <stop position="1">
          <color theme="4" tint="0.80001220740379042"/>
        </stop>
      </gradientFill>
    </fill>
    <fill>
      <patternFill patternType="solid">
        <fgColor theme="0"/>
        <bgColor auto="1"/>
      </patternFill>
    </fill>
    <fill>
      <gradientFill degree="90">
        <stop position="0">
          <color theme="0"/>
        </stop>
        <stop position="1">
          <color theme="4" tint="0.40000610370189521"/>
        </stop>
      </gradientFill>
    </fill>
    <fill>
      <gradientFill degree="90">
        <stop position="0">
          <color theme="0"/>
        </stop>
        <stop position="1">
          <color theme="6" tint="0.59999389629810485"/>
        </stop>
      </gradientFill>
    </fill>
    <fill>
      <gradientFill degree="90">
        <stop position="0">
          <color rgb="FF92D050"/>
        </stop>
        <stop position="1">
          <color theme="6" tint="-0.25098422193060094"/>
        </stop>
      </gradientFill>
    </fill>
    <fill>
      <patternFill patternType="solid">
        <fgColor theme="8" tint="0.7999816888943144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14999847407452621"/>
        <bgColor indexed="64"/>
      </patternFill>
    </fill>
  </fills>
  <borders count="81">
    <border>
      <left/>
      <right/>
      <top/>
      <bottom/>
      <diagonal/>
    </border>
    <border>
      <left/>
      <right/>
      <top/>
      <bottom style="thick">
        <color theme="0" tint="-0.34998626667073579"/>
      </bottom>
      <diagonal/>
    </border>
    <border>
      <left/>
      <right style="hair">
        <color theme="1" tint="0.499984740745262"/>
      </right>
      <top/>
      <bottom/>
      <diagonal/>
    </border>
    <border>
      <left style="hair">
        <color theme="1" tint="0.499984740745262"/>
      </left>
      <right/>
      <top/>
      <bottom/>
      <diagonal/>
    </border>
    <border>
      <left/>
      <right/>
      <top/>
      <bottom style="hair">
        <color theme="1" tint="0.499984740745262"/>
      </bottom>
      <diagonal/>
    </border>
    <border>
      <left/>
      <right style="hair">
        <color theme="1" tint="0.499984740745262"/>
      </right>
      <top/>
      <bottom style="hair">
        <color theme="1" tint="0.499984740745262"/>
      </bottom>
      <diagonal/>
    </border>
    <border>
      <left style="hair">
        <color theme="1" tint="0.499984740745262"/>
      </left>
      <right/>
      <top/>
      <bottom style="hair">
        <color auto="1"/>
      </bottom>
      <diagonal/>
    </border>
    <border>
      <left/>
      <right/>
      <top/>
      <bottom style="hair">
        <color indexed="64"/>
      </bottom>
      <diagonal/>
    </border>
    <border>
      <left/>
      <right style="hair">
        <color theme="1" tint="0.499984740745262"/>
      </right>
      <top/>
      <bottom style="hair">
        <color auto="1"/>
      </bottom>
      <diagonal/>
    </border>
    <border>
      <left style="hair">
        <color theme="1" tint="0.499984740745262"/>
      </left>
      <right/>
      <top style="hair">
        <color indexed="64"/>
      </top>
      <bottom/>
      <diagonal/>
    </border>
    <border>
      <left/>
      <right/>
      <top style="hair">
        <color indexed="64"/>
      </top>
      <bottom/>
      <diagonal/>
    </border>
    <border>
      <left/>
      <right style="hair">
        <color theme="1" tint="0.499984740745262"/>
      </right>
      <top style="hair">
        <color indexed="64"/>
      </top>
      <bottom/>
      <diagonal/>
    </border>
    <border>
      <left/>
      <right style="hair">
        <color theme="1" tint="0.499984740745262"/>
      </right>
      <top/>
      <bottom style="thick">
        <color theme="0" tint="-0.34998626667073579"/>
      </bottom>
      <diagonal/>
    </border>
    <border>
      <left style="hair">
        <color theme="1" tint="0.499984740745262"/>
      </left>
      <right/>
      <top/>
      <bottom style="thick">
        <color theme="0" tint="-0.34998626667073579"/>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style="thick">
        <color theme="0" tint="-0.34998626667073579"/>
      </top>
      <bottom style="thin">
        <color theme="1" tint="0.499984740745262"/>
      </bottom>
      <diagonal/>
    </border>
    <border>
      <left/>
      <right style="thin">
        <color theme="1" tint="0.499984740745262"/>
      </right>
      <top style="thick">
        <color theme="0" tint="-0.34998626667073579"/>
      </top>
      <bottom style="thin">
        <color theme="1" tint="0.499984740745262"/>
      </bottom>
      <diagonal/>
    </border>
    <border>
      <left style="thin">
        <color theme="1" tint="0.499984740745262"/>
      </left>
      <right/>
      <top/>
      <bottom style="hair">
        <color theme="1" tint="0.499984740745262"/>
      </bottom>
      <diagonal/>
    </border>
    <border>
      <left style="thin">
        <color theme="1" tint="0.499984740745262"/>
      </left>
      <right style="thin">
        <color theme="1" tint="0.499984740745262"/>
      </right>
      <top/>
      <bottom style="hair">
        <color theme="1" tint="0.499984740745262"/>
      </bottom>
      <diagonal/>
    </border>
    <border>
      <left style="thin">
        <color theme="1" tint="0.499984740745262"/>
      </left>
      <right/>
      <top style="hair">
        <color theme="1" tint="0.499984740745262"/>
      </top>
      <bottom style="hair">
        <color theme="1" tint="0.499984740745262"/>
      </bottom>
      <diagonal/>
    </border>
    <border>
      <left/>
      <right/>
      <top style="thick">
        <color theme="0" tint="-0.34998626667073579"/>
      </top>
      <bottom/>
      <diagonal/>
    </border>
    <border>
      <left style="hair">
        <color theme="1" tint="0.499984740745262"/>
      </left>
      <right/>
      <top style="thick">
        <color theme="0" tint="-0.34998626667073579"/>
      </top>
      <bottom/>
      <diagonal/>
    </border>
    <border>
      <left/>
      <right style="hair">
        <color theme="1" tint="0.499984740745262"/>
      </right>
      <top style="thick">
        <color theme="0" tint="-0.34998626667073579"/>
      </top>
      <bottom/>
      <diagonal/>
    </border>
    <border>
      <left style="hair">
        <color theme="1" tint="0.499984740745262"/>
      </left>
      <right style="hair">
        <color theme="1" tint="0.499984740745262"/>
      </right>
      <top style="thick">
        <color theme="0" tint="-0.34998626667073579"/>
      </top>
      <bottom/>
      <diagonal/>
    </border>
    <border>
      <left style="hair">
        <color theme="1" tint="0.499984740745262"/>
      </left>
      <right/>
      <top/>
      <bottom style="hair">
        <color theme="1" tint="0.499984740745262"/>
      </bottom>
      <diagonal/>
    </border>
    <border>
      <left style="hair">
        <color theme="1" tint="0.499984740745262"/>
      </left>
      <right/>
      <top style="hair">
        <color theme="1" tint="0.499984740745262"/>
      </top>
      <bottom/>
      <diagonal/>
    </border>
    <border>
      <left style="hair">
        <color theme="1" tint="0.499984740745262"/>
      </left>
      <right style="hair">
        <color theme="1" tint="0.499984740745262"/>
      </right>
      <top/>
      <bottom/>
      <diagonal/>
    </border>
    <border>
      <left/>
      <right style="hair">
        <color theme="1" tint="0.499984740745262"/>
      </right>
      <top style="hair">
        <color theme="1" tint="0.499984740745262"/>
      </top>
      <bottom/>
      <diagonal/>
    </border>
    <border>
      <left/>
      <right/>
      <top style="hair">
        <color theme="1" tint="0.499984740745262"/>
      </top>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0" tint="-0.499984740745262"/>
      </right>
      <top/>
      <bottom/>
      <diagonal/>
    </border>
    <border>
      <left/>
      <right/>
      <top style="hair">
        <color theme="0" tint="-0.499984740745262"/>
      </top>
      <bottom style="hair">
        <color theme="0" tint="-0.499984740745262"/>
      </bottom>
      <diagonal/>
    </border>
    <border>
      <left/>
      <right style="thin">
        <color theme="1" tint="0.499984740745262"/>
      </right>
      <top/>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ck">
        <color theme="0" tint="-0.34998626667073579"/>
      </top>
      <bottom style="thin">
        <color theme="1" tint="0.499984740745262"/>
      </bottom>
      <diagonal/>
    </border>
    <border>
      <left/>
      <right/>
      <top style="thick">
        <color theme="0" tint="-0.34998626667073579"/>
      </top>
      <bottom style="thin">
        <color theme="1" tint="0.499984740745262"/>
      </bottom>
      <diagonal/>
    </border>
    <border>
      <left style="hair">
        <color indexed="64"/>
      </left>
      <right/>
      <top style="hair">
        <color indexed="64"/>
      </top>
      <bottom/>
      <diagonal/>
    </border>
    <border>
      <left style="hair">
        <color auto="1"/>
      </left>
      <right/>
      <top/>
      <bottom style="hair">
        <color indexed="64"/>
      </bottom>
      <diagonal/>
    </border>
    <border>
      <left style="hair">
        <color auto="1"/>
      </left>
      <right/>
      <top/>
      <bottom/>
      <diagonal/>
    </border>
    <border>
      <left style="hair">
        <color theme="0" tint="-0.499984740745262"/>
      </left>
      <right/>
      <top/>
      <bottom style="hair">
        <color theme="1" tint="0.499984740745262"/>
      </bottom>
      <diagonal/>
    </border>
    <border>
      <left style="hair">
        <color theme="1" tint="0.499984740745262"/>
      </left>
      <right style="hair">
        <color theme="0" tint="-0.499984740745262"/>
      </right>
      <top/>
      <bottom style="hair">
        <color theme="1" tint="0.499984740745262"/>
      </bottom>
      <diagonal/>
    </border>
    <border>
      <left/>
      <right style="hair">
        <color theme="0" tint="-0.499984740745262"/>
      </right>
      <top/>
      <bottom style="thick">
        <color theme="0" tint="-0.34998626667073579"/>
      </bottom>
      <diagonal/>
    </border>
    <border>
      <left style="hair">
        <color theme="1" tint="0.499984740745262"/>
      </left>
      <right/>
      <top style="hair">
        <color theme="0" tint="-0.499984740745262"/>
      </top>
      <bottom/>
      <diagonal/>
    </border>
    <border>
      <left/>
      <right style="hair">
        <color theme="0" tint="-0.499984740745262"/>
      </right>
      <top/>
      <bottom/>
      <diagonal/>
    </border>
    <border>
      <left/>
      <right style="hair">
        <color theme="1" tint="0.499984740745262"/>
      </right>
      <top/>
      <bottom style="hair">
        <color theme="0" tint="-0.499984740745262"/>
      </bottom>
      <diagonal/>
    </border>
    <border>
      <left/>
      <right/>
      <top/>
      <bottom style="hair">
        <color theme="0" tint="-0.499984740745262"/>
      </bottom>
      <diagonal/>
    </border>
    <border>
      <left/>
      <right/>
      <top style="hair">
        <color theme="0" tint="-0.499984740745262"/>
      </top>
      <bottom/>
      <diagonal/>
    </border>
    <border>
      <left/>
      <right style="hair">
        <color theme="1" tint="0.499984740745262"/>
      </right>
      <top style="hair">
        <color theme="0" tint="-0.499984740745262"/>
      </top>
      <bottom/>
      <diagonal/>
    </border>
    <border>
      <left style="hair">
        <color theme="0" tint="-0.499984740745262"/>
      </left>
      <right/>
      <top/>
      <bottom style="hair">
        <color theme="0" tint="-0.499984740745262"/>
      </bottom>
      <diagonal/>
    </border>
    <border>
      <left style="hair">
        <color theme="0" tint="-0.499984740745262"/>
      </left>
      <right/>
      <top/>
      <bottom style="thick">
        <color theme="0" tint="-0.34998626667073579"/>
      </bottom>
      <diagonal/>
    </border>
    <border>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style="hair">
        <color indexed="64"/>
      </bottom>
      <diagonal/>
    </border>
    <border>
      <left/>
      <right style="hair">
        <color theme="0" tint="-0.499984740745262"/>
      </right>
      <top style="hair">
        <color indexed="64"/>
      </top>
      <bottom/>
      <diagonal/>
    </border>
    <border>
      <left style="hair">
        <color theme="0" tint="-0.499984740745262"/>
      </left>
      <right/>
      <top style="hair">
        <color theme="0" tint="-0.499984740745262"/>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1" tint="0.499984740745262"/>
      </right>
      <top style="hair">
        <color theme="0" tint="-0.499984740745262"/>
      </top>
      <bottom style="hair">
        <color theme="0" tint="-0.499984740745262"/>
      </bottom>
      <diagonal/>
    </border>
    <border>
      <left/>
      <right style="thin">
        <color theme="1" tint="0.499984740745262"/>
      </right>
      <top/>
      <bottom style="hair">
        <color theme="1" tint="0.499984740745262"/>
      </bottom>
      <diagonal/>
    </border>
    <border>
      <left/>
      <right style="thin">
        <color theme="1" tint="0.499984740745262"/>
      </right>
      <top style="hair">
        <color theme="1" tint="0.499984740745262"/>
      </top>
      <bottom style="hair">
        <color theme="1" tint="0.499984740745262"/>
      </bottom>
      <diagonal/>
    </border>
    <border>
      <left style="thin">
        <color theme="1" tint="0.499984740745262"/>
      </left>
      <right/>
      <top style="hair">
        <color theme="1" tint="0.499984740745262"/>
      </top>
      <bottom style="thin">
        <color theme="1" tint="0.499984740745262"/>
      </bottom>
      <diagonal/>
    </border>
    <border>
      <left/>
      <right style="thin">
        <color theme="1" tint="0.499984740745262"/>
      </right>
      <top style="hair">
        <color theme="1" tint="0.499984740745262"/>
      </top>
      <bottom style="thin">
        <color theme="1" tint="0.499984740745262"/>
      </bottom>
      <diagonal/>
    </border>
    <border>
      <left style="thin">
        <color theme="0" tint="-0.499984740745262"/>
      </left>
      <right/>
      <top style="hair">
        <color theme="1" tint="0.499984740745262"/>
      </top>
      <bottom style="hair">
        <color theme="1" tint="0.499984740745262"/>
      </bottom>
      <diagonal/>
    </border>
    <border>
      <left style="thin">
        <color theme="0" tint="-0.499984740745262"/>
      </left>
      <right/>
      <top/>
      <bottom style="hair">
        <color theme="1" tint="0.499984740745262"/>
      </bottom>
      <diagonal/>
    </border>
    <border>
      <left style="thin">
        <color theme="0" tint="-0.499984740745262"/>
      </left>
      <right/>
      <top style="hair">
        <color theme="0" tint="-0.499984740745262"/>
      </top>
      <bottom style="thin">
        <color theme="1" tint="0.499984740745262"/>
      </bottom>
      <diagonal/>
    </border>
    <border>
      <left/>
      <right/>
      <top style="hair">
        <color theme="0" tint="-0.499984740745262"/>
      </top>
      <bottom style="thin">
        <color theme="1" tint="0.499984740745262"/>
      </bottom>
      <diagonal/>
    </border>
    <border>
      <left/>
      <right style="thin">
        <color theme="1" tint="0.499984740745262"/>
      </right>
      <top style="hair">
        <color theme="0" tint="-0.499984740745262"/>
      </top>
      <bottom style="thin">
        <color theme="1" tint="0.499984740745262"/>
      </bottom>
      <diagonal/>
    </border>
    <border>
      <left/>
      <right/>
      <top/>
      <bottom style="thin">
        <color theme="0" tint="-0.499984740745262"/>
      </bottom>
      <diagonal/>
    </border>
    <border>
      <left style="thin">
        <color theme="1" tint="0.499984740745262"/>
      </left>
      <right/>
      <top style="hair">
        <color theme="1" tint="0.499984740745262"/>
      </top>
      <bottom/>
      <diagonal/>
    </border>
    <border>
      <left/>
      <right style="thin">
        <color theme="1" tint="0.499984740745262"/>
      </right>
      <top style="hair">
        <color theme="1"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1" tint="0.499984740745262"/>
      </top>
      <bottom/>
      <diagonal/>
    </border>
    <border>
      <left/>
      <right style="thin">
        <color theme="1" tint="0.499984740745262"/>
      </right>
      <top style="thin">
        <color theme="1" tint="0.499984740745262"/>
      </top>
      <bottom/>
      <diagonal/>
    </border>
  </borders>
  <cellStyleXfs count="6">
    <xf numFmtId="0" fontId="0" fillId="0" borderId="0"/>
    <xf numFmtId="43"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1" fillId="0" borderId="0"/>
  </cellStyleXfs>
  <cellXfs count="315">
    <xf numFmtId="0" fontId="0" fillId="0" borderId="0" xfId="0"/>
    <xf numFmtId="0" fontId="4" fillId="2" borderId="0" xfId="0" applyFont="1" applyFill="1" applyProtection="1">
      <protection hidden="1"/>
    </xf>
    <xf numFmtId="0" fontId="4" fillId="0" borderId="0" xfId="0" applyFont="1" applyProtection="1">
      <protection hidden="1"/>
    </xf>
    <xf numFmtId="0" fontId="5" fillId="0" borderId="0" xfId="0" applyFont="1" applyAlignment="1" applyProtection="1">
      <alignment vertical="center"/>
      <protection hidden="1"/>
    </xf>
    <xf numFmtId="0" fontId="5" fillId="3" borderId="0" xfId="0" applyFont="1" applyFill="1" applyAlignment="1" applyProtection="1">
      <alignment vertical="top"/>
      <protection hidden="1"/>
    </xf>
    <xf numFmtId="0" fontId="5" fillId="2" borderId="0" xfId="0" applyFont="1" applyFill="1" applyAlignment="1" applyProtection="1">
      <alignment vertical="center"/>
      <protection hidden="1"/>
    </xf>
    <xf numFmtId="0" fontId="5" fillId="4" borderId="0" xfId="0" applyFont="1" applyFill="1" applyAlignment="1" applyProtection="1">
      <alignment vertical="center"/>
      <protection hidden="1"/>
    </xf>
    <xf numFmtId="0" fontId="8" fillId="0" borderId="0" xfId="0" applyFont="1" applyAlignment="1" applyProtection="1">
      <alignment horizontal="right" vertical="center"/>
      <protection hidden="1"/>
    </xf>
    <xf numFmtId="0" fontId="10" fillId="4" borderId="1" xfId="0" applyFont="1" applyFill="1" applyBorder="1" applyAlignment="1" applyProtection="1">
      <alignment vertical="center"/>
      <protection hidden="1"/>
    </xf>
    <xf numFmtId="0" fontId="11"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2" borderId="0" xfId="0" applyFont="1" applyFill="1" applyAlignment="1" applyProtection="1">
      <alignment vertical="center"/>
      <protection hidden="1"/>
    </xf>
    <xf numFmtId="0" fontId="12" fillId="0" borderId="0" xfId="0" applyFont="1" applyAlignment="1" applyProtection="1">
      <alignment horizontal="left" vertical="center" indent="1"/>
      <protection hidden="1"/>
    </xf>
    <xf numFmtId="0" fontId="12" fillId="0" borderId="2" xfId="0" applyFont="1" applyBorder="1" applyAlignment="1" applyProtection="1">
      <alignment horizontal="left" vertical="center" indent="1"/>
      <protection hidden="1"/>
    </xf>
    <xf numFmtId="0" fontId="12" fillId="0" borderId="3" xfId="0" applyFont="1" applyBorder="1" applyAlignment="1" applyProtection="1">
      <alignment horizontal="left" vertical="center" indent="1"/>
      <protection hidden="1"/>
    </xf>
    <xf numFmtId="0" fontId="7" fillId="2" borderId="0" xfId="0" applyFont="1" applyFill="1" applyProtection="1">
      <protection hidden="1"/>
    </xf>
    <xf numFmtId="0" fontId="6" fillId="0" borderId="0" xfId="0" applyFont="1" applyProtection="1">
      <protection hidden="1"/>
    </xf>
    <xf numFmtId="0" fontId="6" fillId="5" borderId="6" xfId="0" applyFont="1" applyFill="1" applyBorder="1" applyAlignment="1" applyProtection="1">
      <alignment horizontal="left" vertical="center" indent="1"/>
      <protection locked="0"/>
    </xf>
    <xf numFmtId="0" fontId="6" fillId="2" borderId="0" xfId="0" applyFont="1" applyFill="1" applyProtection="1">
      <protection hidden="1"/>
    </xf>
    <xf numFmtId="0" fontId="12" fillId="0" borderId="10" xfId="0" applyFont="1" applyBorder="1" applyAlignment="1" applyProtection="1">
      <alignment horizontal="left" vertical="center" indent="1"/>
      <protection hidden="1"/>
    </xf>
    <xf numFmtId="0" fontId="10" fillId="4" borderId="14" xfId="0" applyFont="1" applyFill="1" applyBorder="1" applyProtection="1">
      <protection hidden="1"/>
    </xf>
    <xf numFmtId="0" fontId="11" fillId="4" borderId="14" xfId="0" applyFont="1" applyFill="1" applyBorder="1" applyProtection="1">
      <protection hidden="1"/>
    </xf>
    <xf numFmtId="0" fontId="4" fillId="4" borderId="14" xfId="0" applyFont="1" applyFill="1" applyBorder="1" applyProtection="1">
      <protection hidden="1"/>
    </xf>
    <xf numFmtId="0" fontId="10" fillId="4" borderId="14" xfId="0" applyFont="1" applyFill="1" applyBorder="1" applyAlignment="1" applyProtection="1">
      <alignment horizontal="left" indent="1"/>
      <protection hidden="1"/>
    </xf>
    <xf numFmtId="0" fontId="6" fillId="4" borderId="15" xfId="0" applyFont="1" applyFill="1" applyBorder="1" applyAlignment="1" applyProtection="1">
      <alignment vertical="center"/>
      <protection hidden="1"/>
    </xf>
    <xf numFmtId="0" fontId="6" fillId="4" borderId="15" xfId="0" applyFont="1" applyFill="1" applyBorder="1" applyAlignment="1" applyProtection="1">
      <alignment vertical="center" wrapText="1"/>
      <protection hidden="1"/>
    </xf>
    <xf numFmtId="0" fontId="6" fillId="4" borderId="0" xfId="0" applyFont="1" applyFill="1" applyProtection="1">
      <protection hidden="1"/>
    </xf>
    <xf numFmtId="0" fontId="0" fillId="4" borderId="0" xfId="0" applyFill="1"/>
    <xf numFmtId="0" fontId="6" fillId="4" borderId="0" xfId="0" applyFont="1" applyFill="1" applyAlignment="1" applyProtection="1">
      <alignment vertical="center"/>
      <protection hidden="1"/>
    </xf>
    <xf numFmtId="0" fontId="6" fillId="4" borderId="0" xfId="0" applyFont="1" applyFill="1" applyAlignment="1" applyProtection="1">
      <alignment vertical="center" wrapText="1"/>
      <protection hidden="1"/>
    </xf>
    <xf numFmtId="0" fontId="10" fillId="0" borderId="1" xfId="0" applyFont="1" applyBorder="1" applyAlignment="1" applyProtection="1">
      <alignment vertical="center"/>
      <protection hidden="1"/>
    </xf>
    <xf numFmtId="0" fontId="4" fillId="6" borderId="1" xfId="0" applyFont="1" applyFill="1" applyBorder="1" applyAlignment="1" applyProtection="1">
      <alignment vertical="center"/>
      <protection hidden="1"/>
    </xf>
    <xf numFmtId="0" fontId="15" fillId="6" borderId="1" xfId="0" applyFont="1" applyFill="1" applyBorder="1" applyAlignment="1" applyProtection="1">
      <alignment horizontal="right" vertical="center"/>
      <protection hidden="1"/>
    </xf>
    <xf numFmtId="1" fontId="7" fillId="4" borderId="0" xfId="1" applyNumberFormat="1" applyFont="1" applyFill="1" applyBorder="1" applyAlignment="1" applyProtection="1">
      <alignment horizontal="right" vertical="center"/>
      <protection hidden="1"/>
    </xf>
    <xf numFmtId="0" fontId="17" fillId="0" borderId="1" xfId="0" applyFont="1" applyBorder="1" applyAlignment="1" applyProtection="1">
      <alignment horizontal="right" vertical="center"/>
      <protection hidden="1"/>
    </xf>
    <xf numFmtId="0" fontId="12" fillId="0" borderId="21" xfId="0" applyFont="1" applyBorder="1" applyAlignment="1" applyProtection="1">
      <alignment horizontal="left" vertical="center" indent="1"/>
      <protection hidden="1"/>
    </xf>
    <xf numFmtId="0" fontId="12" fillId="0" borderId="24" xfId="0" applyFont="1" applyBorder="1" applyAlignment="1" applyProtection="1">
      <alignment horizontal="left" vertical="center" indent="1"/>
      <protection hidden="1"/>
    </xf>
    <xf numFmtId="0" fontId="12" fillId="0" borderId="27" xfId="0" applyFont="1" applyBorder="1" applyAlignment="1" applyProtection="1">
      <alignment horizontal="left" vertical="center" indent="1"/>
      <protection hidden="1"/>
    </xf>
    <xf numFmtId="0" fontId="17" fillId="0" borderId="0" xfId="0" applyFont="1" applyAlignment="1" applyProtection="1">
      <alignment horizontal="left"/>
      <protection hidden="1"/>
    </xf>
    <xf numFmtId="0" fontId="20" fillId="0" borderId="0" xfId="0" applyFont="1" applyAlignment="1" applyProtection="1">
      <alignment horizontal="left"/>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protection hidden="1"/>
    </xf>
    <xf numFmtId="0" fontId="21" fillId="2" borderId="0" xfId="0" applyFont="1" applyFill="1" applyProtection="1">
      <protection hidden="1"/>
    </xf>
    <xf numFmtId="0" fontId="23" fillId="2" borderId="0" xfId="0" applyFont="1" applyFill="1" applyProtection="1">
      <protection hidden="1"/>
    </xf>
    <xf numFmtId="0" fontId="22" fillId="2" borderId="0" xfId="0" applyFont="1" applyFill="1" applyProtection="1">
      <protection hidden="1"/>
    </xf>
    <xf numFmtId="0" fontId="24" fillId="2" borderId="0" xfId="0" applyFont="1" applyFill="1" applyProtection="1">
      <protection hidden="1"/>
    </xf>
    <xf numFmtId="0" fontId="8" fillId="4" borderId="0" xfId="0" applyFont="1" applyFill="1" applyAlignment="1" applyProtection="1">
      <alignment vertical="center" wrapText="1"/>
      <protection hidden="1"/>
    </xf>
    <xf numFmtId="0" fontId="12" fillId="0" borderId="9" xfId="0" applyFont="1" applyBorder="1" applyAlignment="1" applyProtection="1">
      <alignment vertical="center"/>
      <protection hidden="1"/>
    </xf>
    <xf numFmtId="0" fontId="12" fillId="0" borderId="3" xfId="0" applyFont="1" applyBorder="1" applyAlignment="1" applyProtection="1">
      <alignment vertical="center"/>
      <protection hidden="1"/>
    </xf>
    <xf numFmtId="0" fontId="12" fillId="0" borderId="2" xfId="0" applyFont="1" applyBorder="1" applyAlignment="1" applyProtection="1">
      <alignment vertical="center"/>
      <protection hidden="1"/>
    </xf>
    <xf numFmtId="0" fontId="6" fillId="5" borderId="6" xfId="0" applyFont="1" applyFill="1" applyBorder="1" applyAlignment="1" applyProtection="1">
      <alignment horizontal="center" vertical="center"/>
      <protection locked="0"/>
    </xf>
    <xf numFmtId="0" fontId="0" fillId="0" borderId="0" xfId="0" applyFill="1"/>
    <xf numFmtId="0" fontId="26" fillId="0" borderId="0" xfId="0" applyFont="1" applyFill="1"/>
    <xf numFmtId="0" fontId="4" fillId="0" borderId="0"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1" fillId="0" borderId="0" xfId="0" applyFont="1" applyBorder="1" applyAlignment="1" applyProtection="1">
      <alignment vertical="center"/>
      <protection hidden="1"/>
    </xf>
    <xf numFmtId="0" fontId="4" fillId="6" borderId="0" xfId="0" applyFont="1" applyFill="1" applyBorder="1" applyAlignment="1" applyProtection="1">
      <alignment vertical="center"/>
      <protection hidden="1"/>
    </xf>
    <xf numFmtId="0" fontId="16" fillId="7" borderId="0" xfId="0" applyFont="1" applyFill="1" applyBorder="1" applyAlignment="1" applyProtection="1">
      <alignment horizontal="center" vertical="center" wrapText="1"/>
      <protection hidden="1"/>
    </xf>
    <xf numFmtId="0" fontId="16" fillId="7" borderId="30" xfId="0" applyFont="1" applyFill="1" applyBorder="1" applyAlignment="1" applyProtection="1">
      <alignment horizontal="center" vertical="center" wrapText="1"/>
      <protection hidden="1"/>
    </xf>
    <xf numFmtId="0" fontId="16" fillId="7" borderId="31" xfId="0" applyFont="1" applyFill="1" applyBorder="1" applyAlignment="1" applyProtection="1">
      <alignment vertical="center" wrapText="1"/>
      <protection hidden="1"/>
    </xf>
    <xf numFmtId="0" fontId="14" fillId="4" borderId="0" xfId="3" applyFont="1" applyFill="1" applyBorder="1" applyAlignment="1" applyProtection="1">
      <alignment horizontal="center" vertical="center"/>
      <protection hidden="1"/>
    </xf>
    <xf numFmtId="0" fontId="7" fillId="0" borderId="0" xfId="0" applyFont="1" applyFill="1" applyAlignment="1" applyProtection="1">
      <alignment horizontal="center"/>
      <protection hidden="1"/>
    </xf>
    <xf numFmtId="0" fontId="6" fillId="5" borderId="0" xfId="0" applyFont="1" applyFill="1" applyBorder="1" applyAlignment="1" applyProtection="1">
      <alignment horizontal="left" vertical="center" indent="1"/>
      <protection locked="0"/>
    </xf>
    <xf numFmtId="0" fontId="15" fillId="6" borderId="0" xfId="0" applyFont="1" applyFill="1" applyBorder="1" applyAlignment="1" applyProtection="1">
      <alignment horizontal="right" vertical="center"/>
      <protection hidden="1"/>
    </xf>
    <xf numFmtId="44" fontId="7" fillId="0" borderId="0" xfId="2" applyFont="1" applyFill="1" applyBorder="1" applyAlignment="1" applyProtection="1">
      <alignment vertical="center"/>
      <protection hidden="1"/>
    </xf>
    <xf numFmtId="0" fontId="16" fillId="7" borderId="34" xfId="0" applyFont="1" applyFill="1" applyBorder="1" applyAlignment="1" applyProtection="1">
      <alignment horizontal="center" vertical="center" wrapText="1"/>
      <protection hidden="1"/>
    </xf>
    <xf numFmtId="0" fontId="16" fillId="7" borderId="30" xfId="0" applyFont="1" applyFill="1" applyBorder="1" applyAlignment="1" applyProtection="1">
      <alignment vertical="center" wrapText="1"/>
      <protection hidden="1"/>
    </xf>
    <xf numFmtId="0" fontId="16" fillId="7" borderId="38" xfId="0" applyFont="1" applyFill="1" applyBorder="1" applyAlignment="1" applyProtection="1">
      <alignment horizontal="center" vertical="center" wrapText="1"/>
      <protection hidden="1"/>
    </xf>
    <xf numFmtId="0" fontId="4" fillId="0" borderId="0" xfId="0" applyFont="1" applyFill="1" applyProtection="1">
      <protection hidden="1"/>
    </xf>
    <xf numFmtId="0" fontId="29" fillId="0" borderId="0" xfId="0" applyFont="1"/>
    <xf numFmtId="0" fontId="6" fillId="0" borderId="0" xfId="0" applyFont="1"/>
    <xf numFmtId="0" fontId="6" fillId="0" borderId="10" xfId="0" applyFont="1" applyBorder="1"/>
    <xf numFmtId="0" fontId="25" fillId="0" borderId="0" xfId="0" applyFont="1"/>
    <xf numFmtId="0" fontId="6" fillId="9" borderId="0" xfId="0" applyFont="1" applyFill="1" applyAlignment="1"/>
    <xf numFmtId="0" fontId="6" fillId="11" borderId="0" xfId="0" applyFont="1" applyFill="1" applyBorder="1"/>
    <xf numFmtId="0" fontId="0" fillId="11" borderId="0" xfId="0" applyFill="1" applyBorder="1"/>
    <xf numFmtId="0" fontId="6" fillId="11" borderId="0" xfId="0" applyFont="1" applyFill="1" applyBorder="1" applyAlignment="1"/>
    <xf numFmtId="0" fontId="30" fillId="11" borderId="0" xfId="0" applyFont="1" applyFill="1" applyBorder="1" applyAlignment="1">
      <alignment vertical="center" wrapText="1"/>
    </xf>
    <xf numFmtId="0" fontId="30" fillId="11" borderId="0" xfId="0" applyFont="1" applyFill="1" applyBorder="1" applyAlignment="1" applyProtection="1">
      <alignment vertical="top" wrapText="1"/>
      <protection locked="0"/>
    </xf>
    <xf numFmtId="0" fontId="31" fillId="11" borderId="0" xfId="0" applyFont="1" applyFill="1" applyBorder="1" applyAlignment="1"/>
    <xf numFmtId="0" fontId="19" fillId="11" borderId="0" xfId="0" applyFont="1" applyFill="1" applyBorder="1" applyAlignment="1" applyProtection="1">
      <alignment vertical="center"/>
      <protection locked="0"/>
    </xf>
    <xf numFmtId="0" fontId="4" fillId="11" borderId="0" xfId="0" applyFont="1" applyFill="1" applyBorder="1" applyProtection="1">
      <protection hidden="1"/>
    </xf>
    <xf numFmtId="0" fontId="6" fillId="11" borderId="0" xfId="0" applyFont="1" applyFill="1" applyBorder="1" applyAlignment="1" applyProtection="1">
      <protection locked="0"/>
    </xf>
    <xf numFmtId="0" fontId="5" fillId="0" borderId="0" xfId="0" applyFont="1" applyFill="1" applyAlignment="1" applyProtection="1">
      <alignment vertical="center"/>
      <protection hidden="1"/>
    </xf>
    <xf numFmtId="0" fontId="5" fillId="0" borderId="0" xfId="0" applyFont="1" applyFill="1" applyBorder="1" applyAlignment="1" applyProtection="1">
      <alignment vertical="center"/>
      <protection hidden="1"/>
    </xf>
    <xf numFmtId="0" fontId="8" fillId="0" borderId="0" xfId="0" applyFont="1" applyFill="1" applyAlignment="1" applyProtection="1">
      <alignment horizontal="center" vertical="center" wrapText="1" shrinkToFit="1"/>
      <protection hidden="1"/>
    </xf>
    <xf numFmtId="0" fontId="5" fillId="0" borderId="0" xfId="0" applyFont="1" applyBorder="1" applyAlignment="1" applyProtection="1">
      <alignment vertical="center"/>
      <protection hidden="1"/>
    </xf>
    <xf numFmtId="0" fontId="4" fillId="11" borderId="0" xfId="0" applyFont="1" applyFill="1" applyAlignment="1" applyProtection="1">
      <alignment horizontal="left" vertical="center"/>
      <protection hidden="1"/>
    </xf>
    <xf numFmtId="0" fontId="6" fillId="12" borderId="0" xfId="5" applyFont="1" applyFill="1"/>
    <xf numFmtId="0" fontId="1" fillId="12" borderId="0" xfId="5" applyFill="1"/>
    <xf numFmtId="0" fontId="8" fillId="4" borderId="0" xfId="5" applyFont="1" applyFill="1" applyAlignment="1" applyProtection="1">
      <alignment vertical="center"/>
      <protection hidden="1"/>
    </xf>
    <xf numFmtId="0" fontId="6" fillId="4" borderId="0" xfId="5" applyFont="1" applyFill="1"/>
    <xf numFmtId="0" fontId="33" fillId="12" borderId="0" xfId="5" applyFont="1" applyFill="1" applyAlignment="1" applyProtection="1">
      <alignment vertical="center"/>
      <protection hidden="1"/>
    </xf>
    <xf numFmtId="0" fontId="8" fillId="12" borderId="0" xfId="5" applyFont="1" applyFill="1" applyAlignment="1" applyProtection="1">
      <alignment vertical="center"/>
      <protection hidden="1"/>
    </xf>
    <xf numFmtId="0" fontId="8" fillId="3" borderId="0" xfId="5" applyFont="1" applyFill="1" applyAlignment="1" applyProtection="1">
      <alignment vertical="top"/>
      <protection hidden="1"/>
    </xf>
    <xf numFmtId="0" fontId="1" fillId="4" borderId="0" xfId="5" applyFill="1"/>
    <xf numFmtId="0" fontId="6" fillId="13" borderId="0" xfId="5" applyFont="1" applyFill="1"/>
    <xf numFmtId="0" fontId="6" fillId="13" borderId="0" xfId="5" applyFont="1" applyFill="1" applyAlignment="1">
      <alignment horizontal="center"/>
    </xf>
    <xf numFmtId="0" fontId="1" fillId="0" borderId="0" xfId="5"/>
    <xf numFmtId="14" fontId="19" fillId="5" borderId="13" xfId="2" applyNumberFormat="1" applyFont="1" applyFill="1" applyBorder="1" applyAlignment="1" applyProtection="1">
      <alignment vertical="center"/>
      <protection locked="0"/>
    </xf>
    <xf numFmtId="0" fontId="8" fillId="4" borderId="15" xfId="0" applyFont="1" applyFill="1" applyBorder="1" applyAlignment="1" applyProtection="1">
      <alignment vertical="center"/>
      <protection hidden="1"/>
    </xf>
    <xf numFmtId="0" fontId="8" fillId="4" borderId="0" xfId="0" applyFont="1" applyFill="1" applyAlignment="1" applyProtection="1">
      <alignment horizontal="left" vertical="center" indent="1"/>
      <protection hidden="1"/>
    </xf>
    <xf numFmtId="0" fontId="32" fillId="0" borderId="0" xfId="0" applyFont="1" applyBorder="1" applyAlignment="1">
      <alignment horizontal="right"/>
    </xf>
    <xf numFmtId="14" fontId="19" fillId="10" borderId="0" xfId="0" applyNumberFormat="1" applyFont="1" applyFill="1" applyBorder="1" applyAlignment="1" applyProtection="1">
      <alignment horizontal="center"/>
      <protection locked="0"/>
    </xf>
    <xf numFmtId="0" fontId="31" fillId="0" borderId="0" xfId="0" applyFont="1" applyBorder="1" applyAlignment="1"/>
    <xf numFmtId="0" fontId="25" fillId="0" borderId="0" xfId="0" applyFont="1" applyBorder="1"/>
    <xf numFmtId="0" fontId="6" fillId="0" borderId="0" xfId="0" applyFont="1" applyBorder="1" applyAlignment="1" applyProtection="1">
      <protection locked="0"/>
    </xf>
    <xf numFmtId="0" fontId="6" fillId="0" borderId="0" xfId="0" applyFont="1" applyBorder="1"/>
    <xf numFmtId="0" fontId="4" fillId="0" borderId="0" xfId="0" applyFont="1" applyFill="1" applyBorder="1" applyProtection="1">
      <protection hidden="1"/>
    </xf>
    <xf numFmtId="0" fontId="36" fillId="2" borderId="0" xfId="0" applyFont="1" applyFill="1" applyProtection="1">
      <protection hidden="1"/>
    </xf>
    <xf numFmtId="0" fontId="36" fillId="0" borderId="0" xfId="0" applyFont="1" applyProtection="1">
      <protection hidden="1"/>
    </xf>
    <xf numFmtId="0" fontId="36" fillId="0" borderId="0" xfId="0" applyFont="1" applyAlignment="1" applyProtection="1">
      <alignment vertical="center"/>
      <protection hidden="1"/>
    </xf>
    <xf numFmtId="0" fontId="36" fillId="0" borderId="0" xfId="0" applyFont="1" applyBorder="1" applyAlignment="1" applyProtection="1">
      <alignment vertical="center"/>
      <protection hidden="1"/>
    </xf>
    <xf numFmtId="0" fontId="37" fillId="0" borderId="0" xfId="0" applyFont="1" applyProtection="1">
      <protection hidden="1"/>
    </xf>
    <xf numFmtId="0" fontId="38" fillId="0" borderId="0" xfId="0" applyFont="1" applyProtection="1">
      <protection hidden="1"/>
    </xf>
    <xf numFmtId="0" fontId="36" fillId="0" borderId="32" xfId="0" applyFont="1" applyBorder="1" applyProtection="1">
      <protection hidden="1"/>
    </xf>
    <xf numFmtId="0" fontId="36" fillId="0" borderId="0" xfId="0" applyFont="1" applyFill="1" applyProtection="1">
      <protection hidden="1"/>
    </xf>
    <xf numFmtId="0" fontId="36" fillId="0" borderId="0" xfId="0" applyFont="1" applyFill="1" applyBorder="1" applyProtection="1">
      <protection hidden="1"/>
    </xf>
    <xf numFmtId="0" fontId="36" fillId="11" borderId="0" xfId="0" applyFont="1" applyFill="1" applyAlignment="1" applyProtection="1">
      <alignment horizontal="left" vertical="center"/>
      <protection hidden="1"/>
    </xf>
    <xf numFmtId="0" fontId="36" fillId="2" borderId="0" xfId="0" applyFont="1" applyFill="1" applyAlignment="1" applyProtection="1">
      <alignment horizontal="left" vertical="center"/>
      <protection hidden="1"/>
    </xf>
    <xf numFmtId="0" fontId="36" fillId="2" borderId="0" xfId="0" applyFont="1" applyFill="1" applyAlignment="1" applyProtection="1">
      <alignment horizontal="left"/>
      <protection hidden="1"/>
    </xf>
    <xf numFmtId="0" fontId="39" fillId="2" borderId="0" xfId="0" applyFont="1" applyFill="1" applyProtection="1">
      <protection hidden="1"/>
    </xf>
    <xf numFmtId="0" fontId="17" fillId="0" borderId="0" xfId="0" applyFont="1" applyBorder="1" applyAlignment="1" applyProtection="1">
      <alignment horizontal="right"/>
      <protection hidden="1"/>
    </xf>
    <xf numFmtId="0" fontId="6" fillId="5" borderId="44" xfId="0" applyFont="1" applyFill="1" applyBorder="1" applyAlignment="1" applyProtection="1">
      <alignment horizontal="center" vertical="center"/>
      <protection locked="0"/>
    </xf>
    <xf numFmtId="0" fontId="12" fillId="0" borderId="46" xfId="0" applyFont="1" applyBorder="1" applyAlignment="1" applyProtection="1">
      <alignment horizontal="left" vertical="center" indent="1"/>
      <protection hidden="1"/>
    </xf>
    <xf numFmtId="0" fontId="12" fillId="0" borderId="55" xfId="0" applyFont="1" applyBorder="1" applyAlignment="1" applyProtection="1">
      <alignment vertical="center"/>
      <protection hidden="1"/>
    </xf>
    <xf numFmtId="0" fontId="6"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vertical="center"/>
      <protection hidden="1"/>
    </xf>
    <xf numFmtId="0" fontId="6"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protection hidden="1"/>
    </xf>
    <xf numFmtId="164" fontId="8" fillId="0" borderId="0" xfId="3" applyNumberFormat="1"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left" vertical="center" wrapText="1"/>
      <protection hidden="1"/>
    </xf>
    <xf numFmtId="0" fontId="8" fillId="0" borderId="0" xfId="2" applyNumberFormat="1" applyFont="1" applyFill="1" applyBorder="1" applyAlignment="1" applyProtection="1">
      <alignment horizontal="center" vertical="center"/>
      <protection locked="0"/>
    </xf>
    <xf numFmtId="0" fontId="14" fillId="0" borderId="0" xfId="3" applyFont="1" applyFill="1" applyBorder="1" applyAlignment="1" applyProtection="1">
      <alignment horizontal="center" vertical="center"/>
      <protection hidden="1"/>
    </xf>
    <xf numFmtId="0" fontId="15" fillId="0" borderId="0" xfId="0" applyFont="1" applyFill="1" applyBorder="1" applyAlignment="1" applyProtection="1">
      <alignment horizontal="right" vertical="center"/>
      <protection hidden="1"/>
    </xf>
    <xf numFmtId="0" fontId="16" fillId="0" borderId="0" xfId="0" applyFont="1" applyFill="1" applyBorder="1" applyAlignment="1" applyProtection="1">
      <alignment horizontal="center" vertical="center" wrapText="1"/>
      <protection hidden="1"/>
    </xf>
    <xf numFmtId="0" fontId="16" fillId="0" borderId="0" xfId="0" applyFont="1" applyFill="1" applyBorder="1" applyAlignment="1" applyProtection="1">
      <alignment vertical="center" wrapText="1"/>
      <protection hidden="1"/>
    </xf>
    <xf numFmtId="0" fontId="27" fillId="0" borderId="0" xfId="2" applyNumberFormat="1" applyFont="1" applyFill="1" applyBorder="1" applyAlignment="1" applyProtection="1">
      <alignment horizontal="center" vertical="center" wrapText="1"/>
      <protection hidden="1"/>
    </xf>
    <xf numFmtId="1" fontId="17" fillId="0" borderId="0" xfId="1" applyNumberFormat="1" applyFont="1" applyFill="1" applyBorder="1" applyAlignment="1" applyProtection="1">
      <alignment horizontal="right" vertical="center"/>
      <protection hidden="1"/>
    </xf>
    <xf numFmtId="0" fontId="17" fillId="0" borderId="0" xfId="0" applyFont="1" applyFill="1" applyBorder="1" applyAlignment="1" applyProtection="1">
      <alignment horizontal="right" vertical="center"/>
      <protection hidden="1"/>
    </xf>
    <xf numFmtId="0" fontId="12" fillId="0" borderId="0" xfId="0" applyFont="1" applyFill="1" applyBorder="1" applyAlignment="1" applyProtection="1">
      <alignment horizontal="left" vertical="center" indent="1"/>
      <protection hidden="1"/>
    </xf>
    <xf numFmtId="165" fontId="19" fillId="0" borderId="0" xfId="2" applyNumberFormat="1" applyFont="1" applyFill="1" applyBorder="1" applyAlignment="1" applyProtection="1">
      <alignment horizontal="center" vertical="center"/>
      <protection locked="0"/>
    </xf>
    <xf numFmtId="0" fontId="6" fillId="0" borderId="0" xfId="0" applyFont="1" applyFill="1" applyBorder="1" applyAlignment="1">
      <alignment horizontal="left" vertical="center" wrapText="1"/>
    </xf>
    <xf numFmtId="0" fontId="30" fillId="0" borderId="0" xfId="0" applyFont="1" applyFill="1" applyBorder="1" applyAlignment="1" applyProtection="1">
      <alignment vertical="top" wrapText="1"/>
      <protection locked="0"/>
    </xf>
    <xf numFmtId="0" fontId="6" fillId="0" borderId="0" xfId="0" applyFont="1" applyFill="1" applyBorder="1"/>
    <xf numFmtId="0" fontId="31" fillId="0" borderId="0" xfId="0" applyFont="1" applyFill="1" applyBorder="1" applyAlignment="1"/>
    <xf numFmtId="0" fontId="6" fillId="0" borderId="0" xfId="0" applyFont="1" applyFill="1" applyBorder="1" applyAlignment="1" applyProtection="1">
      <protection locked="0"/>
    </xf>
    <xf numFmtId="0" fontId="5" fillId="0" borderId="0" xfId="0" applyFont="1" applyFill="1" applyBorder="1" applyAlignment="1" applyProtection="1">
      <alignment vertical="top"/>
      <protection hidden="1"/>
    </xf>
    <xf numFmtId="0" fontId="13" fillId="0" borderId="0" xfId="3" applyFill="1" applyBorder="1" applyAlignment="1" applyProtection="1">
      <alignment horizontal="center" vertical="center"/>
      <protection hidden="1"/>
    </xf>
    <xf numFmtId="0" fontId="8" fillId="0" borderId="0" xfId="0" applyFont="1" applyFill="1" applyBorder="1" applyAlignment="1" applyProtection="1">
      <alignment horizontal="center" vertical="center" wrapText="1" shrinkToFit="1"/>
      <protection hidden="1"/>
    </xf>
    <xf numFmtId="0" fontId="0" fillId="0" borderId="0" xfId="0" applyFill="1" applyBorder="1"/>
    <xf numFmtId="0" fontId="6" fillId="0" borderId="0" xfId="0" applyFont="1" applyFill="1" applyBorder="1" applyAlignment="1" applyProtection="1">
      <alignment horizontal="center" vertical="top" wrapText="1"/>
      <protection hidden="1"/>
    </xf>
    <xf numFmtId="0" fontId="6" fillId="0" borderId="0" xfId="0" applyFont="1" applyFill="1" applyBorder="1" applyProtection="1">
      <protection hidden="1"/>
    </xf>
    <xf numFmtId="0" fontId="17" fillId="0" borderId="0" xfId="0" applyFont="1" applyFill="1" applyBorder="1" applyAlignment="1" applyProtection="1">
      <alignment horizontal="right"/>
      <protection hidden="1"/>
    </xf>
    <xf numFmtId="0" fontId="6" fillId="0" borderId="0" xfId="0" applyFont="1" applyFill="1" applyBorder="1" applyAlignment="1"/>
    <xf numFmtId="0" fontId="24" fillId="0" borderId="0" xfId="0" applyFont="1" applyFill="1" applyBorder="1" applyProtection="1">
      <protection hidden="1"/>
    </xf>
    <xf numFmtId="0" fontId="12" fillId="0" borderId="22" xfId="0" applyFont="1" applyBorder="1" applyAlignment="1" applyProtection="1">
      <alignment vertical="center"/>
      <protection hidden="1"/>
    </xf>
    <xf numFmtId="0" fontId="4" fillId="11" borderId="0" xfId="0" applyFont="1" applyFill="1" applyBorder="1" applyAlignment="1" applyProtection="1">
      <alignment horizontal="left" vertical="center"/>
      <protection hidden="1"/>
    </xf>
    <xf numFmtId="0" fontId="4" fillId="11" borderId="0" xfId="0" applyFont="1" applyFill="1" applyBorder="1" applyAlignment="1" applyProtection="1">
      <alignment horizontal="left"/>
      <protection hidden="1"/>
    </xf>
    <xf numFmtId="0" fontId="21" fillId="11" borderId="0" xfId="0" applyFont="1" applyFill="1" applyBorder="1" applyProtection="1">
      <protection hidden="1"/>
    </xf>
    <xf numFmtId="0" fontId="23" fillId="11" borderId="0" xfId="0" applyFont="1" applyFill="1" applyBorder="1" applyProtection="1">
      <protection hidden="1"/>
    </xf>
    <xf numFmtId="0" fontId="22" fillId="11" borderId="0" xfId="0" applyFont="1" applyFill="1" applyBorder="1" applyProtection="1">
      <protection hidden="1"/>
    </xf>
    <xf numFmtId="0" fontId="24" fillId="11" borderId="0" xfId="0" applyFont="1" applyFill="1" applyBorder="1" applyProtection="1">
      <protection hidden="1"/>
    </xf>
    <xf numFmtId="0" fontId="30" fillId="10" borderId="57" xfId="0" applyFont="1" applyFill="1" applyBorder="1" applyAlignment="1" applyProtection="1">
      <alignment vertical="top" wrapText="1"/>
      <protection locked="0"/>
    </xf>
    <xf numFmtId="0" fontId="30" fillId="10" borderId="47" xfId="0" applyFont="1" applyFill="1" applyBorder="1" applyAlignment="1" applyProtection="1">
      <alignment vertical="top" wrapText="1"/>
      <protection locked="0"/>
    </xf>
    <xf numFmtId="0" fontId="30" fillId="10" borderId="56" xfId="0" applyFont="1" applyFill="1" applyBorder="1" applyAlignment="1" applyProtection="1">
      <alignment vertical="top" wrapText="1"/>
      <protection locked="0"/>
    </xf>
    <xf numFmtId="0" fontId="6" fillId="0" borderId="0" xfId="0" applyFont="1" applyFill="1" applyProtection="1">
      <protection locked="0" hidden="1"/>
    </xf>
    <xf numFmtId="0" fontId="5" fillId="0" borderId="0" xfId="0" applyFont="1" applyFill="1" applyAlignment="1" applyProtection="1">
      <alignment vertical="center"/>
      <protection locked="0" hidden="1"/>
    </xf>
    <xf numFmtId="0" fontId="7" fillId="0" borderId="0" xfId="0" applyFont="1" applyFill="1" applyAlignment="1" applyProtection="1">
      <alignment horizontal="center"/>
      <protection locked="0" hidden="1"/>
    </xf>
    <xf numFmtId="165" fontId="7" fillId="0" borderId="0" xfId="0" quotePrefix="1" applyNumberFormat="1" applyFont="1" applyFill="1" applyAlignment="1" applyProtection="1">
      <alignment horizontal="center" wrapText="1"/>
      <protection locked="0" hidden="1"/>
    </xf>
    <xf numFmtId="0" fontId="12" fillId="0" borderId="3" xfId="0" applyFont="1" applyBorder="1" applyAlignment="1" applyProtection="1">
      <alignment horizontal="left" vertical="center"/>
      <protection hidden="1"/>
    </xf>
    <xf numFmtId="0" fontId="36" fillId="0" borderId="0" xfId="0" applyFont="1" applyFill="1" applyAlignment="1" applyProtection="1">
      <alignment horizontal="left" vertical="center"/>
      <protection hidden="1"/>
    </xf>
    <xf numFmtId="0" fontId="4" fillId="0" borderId="0" xfId="0" applyFont="1" applyFill="1" applyAlignment="1" applyProtection="1">
      <alignment horizontal="left" vertical="center"/>
      <protection hidden="1"/>
    </xf>
    <xf numFmtId="0" fontId="4" fillId="0" borderId="0" xfId="0"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40" fillId="0" borderId="0" xfId="3" applyFont="1" applyFill="1" applyBorder="1" applyAlignment="1" applyProtection="1">
      <alignment vertical="center"/>
      <protection hidden="1"/>
    </xf>
    <xf numFmtId="0" fontId="41" fillId="0" borderId="0" xfId="0" applyFont="1" applyFill="1" applyBorder="1" applyAlignment="1" applyProtection="1">
      <alignment vertical="center"/>
      <protection hidden="1"/>
    </xf>
    <xf numFmtId="0" fontId="0" fillId="0" borderId="0" xfId="0" quotePrefix="1"/>
    <xf numFmtId="167" fontId="7" fillId="8" borderId="19" xfId="2" applyNumberFormat="1" applyFont="1" applyFill="1" applyBorder="1" applyAlignment="1" applyProtection="1">
      <alignment horizontal="center" vertical="center" wrapText="1"/>
      <protection hidden="1"/>
    </xf>
    <xf numFmtId="167" fontId="7" fillId="8" borderId="37" xfId="2" applyNumberFormat="1" applyFont="1" applyFill="1" applyBorder="1" applyAlignment="1" applyProtection="1">
      <alignment horizontal="center" vertical="center"/>
      <protection hidden="1"/>
    </xf>
    <xf numFmtId="0" fontId="4" fillId="0" borderId="0" xfId="0" applyFont="1" applyFill="1" applyAlignment="1" applyProtection="1">
      <alignment vertical="center"/>
      <protection hidden="1"/>
    </xf>
    <xf numFmtId="0" fontId="6" fillId="0" borderId="0" xfId="0" applyFont="1" applyFill="1" applyProtection="1">
      <protection hidden="1"/>
    </xf>
    <xf numFmtId="0" fontId="8" fillId="0" borderId="0" xfId="0" applyFont="1" applyFill="1" applyAlignment="1" applyProtection="1">
      <alignment horizontal="left" vertical="center" indent="1"/>
      <protection hidden="1"/>
    </xf>
    <xf numFmtId="0" fontId="8" fillId="0" borderId="0" xfId="0" applyFont="1" applyFill="1" applyAlignment="1" applyProtection="1">
      <alignment vertical="center"/>
      <protection hidden="1"/>
    </xf>
    <xf numFmtId="0" fontId="6" fillId="0" borderId="0" xfId="0" applyFont="1" applyFill="1" applyAlignment="1" applyProtection="1">
      <alignment vertical="center"/>
      <protection hidden="1"/>
    </xf>
    <xf numFmtId="0" fontId="6" fillId="5" borderId="52" xfId="0" applyFont="1" applyFill="1" applyBorder="1" applyAlignment="1" applyProtection="1">
      <alignment horizontal="center" vertical="center"/>
      <protection locked="0"/>
    </xf>
    <xf numFmtId="0" fontId="8" fillId="5" borderId="13" xfId="2" applyNumberFormat="1" applyFont="1" applyFill="1" applyBorder="1" applyAlignment="1" applyProtection="1">
      <alignment horizontal="center" vertical="center"/>
      <protection locked="0"/>
    </xf>
    <xf numFmtId="0" fontId="6" fillId="13" borderId="0" xfId="5" applyFont="1" applyFill="1" applyAlignment="1">
      <alignment horizontal="center"/>
    </xf>
    <xf numFmtId="0" fontId="7" fillId="0" borderId="0" xfId="0" applyFont="1" applyFill="1" applyAlignment="1" applyProtection="1">
      <alignment horizontal="right"/>
      <protection hidden="1"/>
    </xf>
    <xf numFmtId="166" fontId="7" fillId="5" borderId="64" xfId="1" applyNumberFormat="1" applyFont="1" applyFill="1" applyBorder="1" applyAlignment="1" applyProtection="1">
      <alignment horizontal="center" vertical="center"/>
      <protection locked="0"/>
    </xf>
    <xf numFmtId="166" fontId="7" fillId="5" borderId="65" xfId="1" applyNumberFormat="1" applyFont="1" applyFill="1" applyBorder="1" applyAlignment="1" applyProtection="1">
      <alignment horizontal="center" vertical="center"/>
      <protection locked="0"/>
    </xf>
    <xf numFmtId="166" fontId="7" fillId="5" borderId="66" xfId="1" applyNumberFormat="1" applyFont="1" applyFill="1" applyBorder="1" applyAlignment="1" applyProtection="1">
      <alignment horizontal="center" vertical="center"/>
      <protection locked="0"/>
    </xf>
    <xf numFmtId="166" fontId="7" fillId="5" borderId="63" xfId="1" applyNumberFormat="1" applyFont="1" applyFill="1" applyBorder="1" applyAlignment="1" applyProtection="1">
      <alignment horizontal="center" vertical="center"/>
      <protection locked="0"/>
    </xf>
    <xf numFmtId="167" fontId="7" fillId="8" borderId="64" xfId="2" applyNumberFormat="1" applyFont="1" applyFill="1" applyBorder="1" applyAlignment="1" applyProtection="1">
      <alignment horizontal="center" vertical="center"/>
      <protection hidden="1"/>
    </xf>
    <xf numFmtId="167" fontId="7" fillId="8" borderId="65" xfId="2" applyNumberFormat="1" applyFont="1" applyFill="1" applyBorder="1" applyAlignment="1" applyProtection="1">
      <alignment horizontal="center" vertical="center"/>
      <protection hidden="1"/>
    </xf>
    <xf numFmtId="0" fontId="7" fillId="8" borderId="64" xfId="2" applyNumberFormat="1" applyFont="1" applyFill="1" applyBorder="1" applyAlignment="1" applyProtection="1">
      <alignment horizontal="center" vertical="center" wrapText="1"/>
      <protection hidden="1"/>
    </xf>
    <xf numFmtId="0" fontId="7" fillId="8" borderId="65" xfId="2" applyNumberFormat="1" applyFont="1" applyFill="1" applyBorder="1" applyAlignment="1" applyProtection="1">
      <alignment horizontal="center" vertical="center" wrapText="1"/>
      <protection hidden="1"/>
    </xf>
    <xf numFmtId="167" fontId="7" fillId="8" borderId="20" xfId="2" applyNumberFormat="1" applyFont="1" applyFill="1" applyBorder="1" applyAlignment="1" applyProtection="1">
      <alignment horizontal="center" vertical="center" wrapText="1"/>
      <protection hidden="1"/>
    </xf>
    <xf numFmtId="167" fontId="7" fillId="8" borderId="63" xfId="2" applyNumberFormat="1" applyFont="1" applyFill="1" applyBorder="1" applyAlignment="1" applyProtection="1">
      <alignment horizontal="center" vertical="center" wrapText="1"/>
      <protection hidden="1"/>
    </xf>
    <xf numFmtId="0" fontId="42" fillId="14" borderId="59" xfId="3" applyFont="1" applyFill="1" applyBorder="1" applyAlignment="1" applyProtection="1">
      <alignment horizontal="center" vertical="center"/>
      <protection locked="0" hidden="1"/>
    </xf>
    <xf numFmtId="0" fontId="42" fillId="14" borderId="60" xfId="3" applyFont="1" applyFill="1" applyBorder="1" applyAlignment="1" applyProtection="1">
      <alignment horizontal="center" vertical="center"/>
      <protection locked="0" hidden="1"/>
    </xf>
    <xf numFmtId="164" fontId="8" fillId="5" borderId="52" xfId="3" applyNumberFormat="1" applyFont="1" applyFill="1" applyBorder="1" applyAlignment="1" applyProtection="1">
      <alignment horizontal="center" vertical="center" shrinkToFit="1"/>
      <protection locked="0"/>
    </xf>
    <xf numFmtId="164" fontId="8" fillId="5" borderId="49" xfId="3" applyNumberFormat="1" applyFont="1" applyFill="1" applyBorder="1" applyAlignment="1" applyProtection="1">
      <alignment horizontal="center" vertical="center" shrinkToFit="1"/>
      <protection locked="0"/>
    </xf>
    <xf numFmtId="0" fontId="16" fillId="7" borderId="16" xfId="0" applyFont="1" applyFill="1" applyBorder="1" applyAlignment="1" applyProtection="1">
      <alignment horizontal="center" vertical="center" wrapText="1"/>
      <protection hidden="1"/>
    </xf>
    <xf numFmtId="0" fontId="16" fillId="7" borderId="17" xfId="0" applyFont="1" applyFill="1" applyBorder="1" applyAlignment="1" applyProtection="1">
      <alignment horizontal="center" vertical="center" wrapText="1"/>
      <protection hidden="1"/>
    </xf>
    <xf numFmtId="0" fontId="7" fillId="8" borderId="18" xfId="2" applyNumberFormat="1" applyFont="1" applyFill="1" applyBorder="1" applyAlignment="1" applyProtection="1">
      <alignment horizontal="center" vertical="center" wrapText="1"/>
      <protection hidden="1"/>
    </xf>
    <xf numFmtId="0" fontId="7" fillId="8" borderId="62" xfId="2" applyNumberFormat="1" applyFont="1" applyFill="1" applyBorder="1" applyAlignment="1" applyProtection="1">
      <alignment horizontal="center" vertical="center" wrapText="1"/>
      <protection hidden="1"/>
    </xf>
    <xf numFmtId="0" fontId="12" fillId="0" borderId="9" xfId="0" applyFont="1" applyBorder="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3" xfId="0" applyFont="1" applyBorder="1" applyAlignment="1" applyProtection="1">
      <alignment horizontal="left" vertical="center"/>
      <protection hidden="1"/>
    </xf>
    <xf numFmtId="0" fontId="12" fillId="0" borderId="0" xfId="0" applyFont="1" applyBorder="1" applyAlignment="1" applyProtection="1">
      <alignment horizontal="left" vertical="center"/>
      <protection hidden="1"/>
    </xf>
    <xf numFmtId="167" fontId="7" fillId="8" borderId="18" xfId="2" applyNumberFormat="1" applyFont="1" applyFill="1" applyBorder="1" applyAlignment="1" applyProtection="1">
      <alignment horizontal="center" vertical="center" wrapText="1"/>
      <protection hidden="1"/>
    </xf>
    <xf numFmtId="167" fontId="7" fillId="8" borderId="62" xfId="2" applyNumberFormat="1" applyFont="1" applyFill="1" applyBorder="1" applyAlignment="1" applyProtection="1">
      <alignment horizontal="center" vertical="center" wrapText="1"/>
      <protection hidden="1"/>
    </xf>
    <xf numFmtId="0" fontId="6" fillId="4" borderId="0" xfId="0" applyFont="1" applyFill="1" applyAlignment="1" applyProtection="1">
      <alignment horizontal="left" vertical="top" wrapText="1"/>
      <protection hidden="1"/>
    </xf>
    <xf numFmtId="0" fontId="12" fillId="0" borderId="46" xfId="0" applyFont="1" applyBorder="1" applyAlignment="1" applyProtection="1">
      <alignment horizontal="left" vertical="center"/>
      <protection hidden="1"/>
    </xf>
    <xf numFmtId="0" fontId="12" fillId="0" borderId="55" xfId="0" applyFont="1" applyBorder="1" applyAlignment="1" applyProtection="1">
      <alignment horizontal="left" vertical="center"/>
      <protection hidden="1"/>
    </xf>
    <xf numFmtId="1" fontId="7" fillId="4" borderId="0" xfId="1" applyNumberFormat="1" applyFont="1" applyFill="1" applyBorder="1" applyAlignment="1" applyProtection="1">
      <alignment horizontal="right" vertical="center"/>
      <protection hidden="1"/>
    </xf>
    <xf numFmtId="0" fontId="9" fillId="0" borderId="0" xfId="0" applyFont="1" applyAlignment="1" applyProtection="1">
      <alignment horizontal="left" vertical="center" wrapText="1"/>
      <protection hidden="1"/>
    </xf>
    <xf numFmtId="0" fontId="12" fillId="0" borderId="50" xfId="0" applyFont="1" applyBorder="1" applyAlignment="1" applyProtection="1">
      <alignment horizontal="left" vertical="center" wrapText="1"/>
      <protection hidden="1"/>
    </xf>
    <xf numFmtId="0" fontId="12" fillId="0" borderId="55" xfId="0" applyFont="1" applyBorder="1" applyAlignment="1" applyProtection="1">
      <alignment horizontal="left" vertical="center" wrapText="1"/>
      <protection hidden="1"/>
    </xf>
    <xf numFmtId="0" fontId="12" fillId="0" borderId="21" xfId="0" applyFont="1" applyBorder="1" applyAlignment="1" applyProtection="1">
      <alignment horizontal="left" vertical="center"/>
      <protection hidden="1"/>
    </xf>
    <xf numFmtId="0" fontId="12" fillId="0" borderId="23" xfId="0" applyFont="1" applyBorder="1" applyAlignment="1" applyProtection="1">
      <alignment horizontal="left" vertical="center"/>
      <protection hidden="1"/>
    </xf>
    <xf numFmtId="0" fontId="12" fillId="0" borderId="22" xfId="0" applyFont="1" applyBorder="1" applyAlignment="1" applyProtection="1">
      <alignment horizontal="left" vertical="center"/>
      <protection hidden="1"/>
    </xf>
    <xf numFmtId="0" fontId="6" fillId="5" borderId="6" xfId="0" applyFont="1" applyFill="1" applyBorder="1" applyAlignment="1" applyProtection="1">
      <alignment horizontal="center" vertical="center" wrapText="1"/>
      <protection locked="0"/>
    </xf>
    <xf numFmtId="0" fontId="6" fillId="5" borderId="7" xfId="0" applyFont="1" applyFill="1" applyBorder="1" applyAlignment="1" applyProtection="1">
      <alignment horizontal="center" vertical="center" wrapText="1"/>
      <protection locked="0"/>
    </xf>
    <xf numFmtId="0" fontId="14" fillId="4" borderId="0" xfId="3" applyFont="1" applyFill="1" applyBorder="1" applyAlignment="1" applyProtection="1">
      <alignment horizontal="center" vertical="center"/>
      <protection locked="0" hidden="1"/>
    </xf>
    <xf numFmtId="166" fontId="7" fillId="5" borderId="68" xfId="1" applyNumberFormat="1" applyFont="1" applyFill="1" applyBorder="1" applyAlignment="1" applyProtection="1">
      <alignment horizontal="center" vertical="center" wrapText="1"/>
      <protection locked="0" hidden="1"/>
    </xf>
    <xf numFmtId="166" fontId="7" fillId="5" borderId="69" xfId="1" applyNumberFormat="1" applyFont="1" applyFill="1" applyBorder="1" applyAlignment="1" applyProtection="1">
      <alignment horizontal="center" vertical="center" wrapText="1"/>
      <protection locked="0" hidden="1"/>
    </xf>
    <xf numFmtId="166" fontId="7" fillId="5" borderId="70" xfId="1" applyNumberFormat="1" applyFont="1" applyFill="1" applyBorder="1" applyAlignment="1" applyProtection="1">
      <alignment horizontal="center" vertical="center" wrapText="1"/>
      <protection locked="0" hidden="1"/>
    </xf>
    <xf numFmtId="0" fontId="16" fillId="7" borderId="39" xfId="0" applyFont="1" applyFill="1" applyBorder="1" applyAlignment="1" applyProtection="1">
      <alignment horizontal="center" vertical="center" wrapText="1"/>
      <protection hidden="1"/>
    </xf>
    <xf numFmtId="166" fontId="7" fillId="5" borderId="35" xfId="1" applyNumberFormat="1" applyFont="1" applyFill="1" applyBorder="1" applyAlignment="1" applyProtection="1">
      <alignment horizontal="center" vertical="center" wrapText="1"/>
      <protection locked="0" hidden="1"/>
    </xf>
    <xf numFmtId="166" fontId="7" fillId="5" borderId="33" xfId="1" applyNumberFormat="1" applyFont="1" applyFill="1" applyBorder="1" applyAlignment="1" applyProtection="1">
      <alignment horizontal="center" vertical="center" wrapText="1"/>
      <protection locked="0" hidden="1"/>
    </xf>
    <xf numFmtId="166" fontId="7" fillId="5" borderId="61" xfId="1" applyNumberFormat="1" applyFont="1" applyFill="1" applyBorder="1" applyAlignment="1" applyProtection="1">
      <alignment horizontal="center" vertical="center" wrapText="1"/>
      <protection locked="0" hidden="1"/>
    </xf>
    <xf numFmtId="0" fontId="8" fillId="4" borderId="0" xfId="0" applyFont="1" applyFill="1" applyAlignment="1" applyProtection="1">
      <alignment horizontal="left" vertical="center" wrapText="1"/>
      <protection hidden="1"/>
    </xf>
    <xf numFmtId="1" fontId="7" fillId="5" borderId="67" xfId="1" applyNumberFormat="1" applyFont="1" applyFill="1" applyBorder="1" applyAlignment="1" applyProtection="1">
      <alignment horizontal="center" vertical="center"/>
      <protection locked="0"/>
    </xf>
    <xf numFmtId="1" fontId="7" fillId="5" borderId="62" xfId="1" applyNumberFormat="1" applyFont="1" applyFill="1" applyBorder="1" applyAlignment="1" applyProtection="1">
      <alignment horizontal="center" vertical="center"/>
      <protection locked="0"/>
    </xf>
    <xf numFmtId="166" fontId="7" fillId="5" borderId="67" xfId="1" applyNumberFormat="1" applyFont="1" applyFill="1" applyBorder="1" applyAlignment="1" applyProtection="1">
      <alignment horizontal="center" vertical="center"/>
      <protection locked="0"/>
    </xf>
    <xf numFmtId="166" fontId="7" fillId="5" borderId="62" xfId="1" applyNumberFormat="1" applyFont="1" applyFill="1" applyBorder="1" applyAlignment="1" applyProtection="1">
      <alignment horizontal="center" vertical="center"/>
      <protection locked="0"/>
    </xf>
    <xf numFmtId="166" fontId="7" fillId="5" borderId="36" xfId="1" applyNumberFormat="1" applyFont="1" applyFill="1" applyBorder="1" applyAlignment="1" applyProtection="1">
      <alignment horizontal="center" vertical="center" wrapText="1"/>
      <protection locked="0" hidden="1"/>
    </xf>
    <xf numFmtId="0" fontId="8" fillId="5" borderId="13" xfId="2" applyNumberFormat="1" applyFont="1" applyFill="1" applyBorder="1" applyAlignment="1" applyProtection="1">
      <alignment horizontal="center" vertical="center"/>
      <protection locked="0"/>
    </xf>
    <xf numFmtId="0" fontId="8" fillId="5" borderId="45" xfId="2" applyNumberFormat="1" applyFont="1" applyFill="1" applyBorder="1" applyAlignment="1" applyProtection="1">
      <alignment horizontal="center" vertical="center"/>
      <protection locked="0"/>
    </xf>
    <xf numFmtId="0" fontId="7" fillId="5" borderId="66" xfId="1" applyNumberFormat="1" applyFont="1" applyFill="1" applyBorder="1" applyAlignment="1" applyProtection="1">
      <alignment horizontal="center" vertical="center"/>
      <protection locked="0"/>
    </xf>
    <xf numFmtId="0" fontId="7" fillId="5" borderId="63" xfId="1" applyNumberFormat="1" applyFont="1" applyFill="1" applyBorder="1" applyAlignment="1" applyProtection="1">
      <alignment horizontal="center" vertical="center"/>
      <protection locked="0"/>
    </xf>
    <xf numFmtId="0" fontId="12" fillId="0" borderId="50" xfId="0" applyFont="1" applyBorder="1" applyAlignment="1" applyProtection="1">
      <alignment horizontal="left" vertical="center"/>
      <protection hidden="1"/>
    </xf>
    <xf numFmtId="0" fontId="12" fillId="0" borderId="51" xfId="0" applyFont="1" applyBorder="1" applyAlignment="1" applyProtection="1">
      <alignment horizontal="left" vertical="center"/>
      <protection hidden="1"/>
    </xf>
    <xf numFmtId="0" fontId="12" fillId="0" borderId="58" xfId="0" applyFont="1" applyBorder="1" applyAlignment="1" applyProtection="1">
      <alignment horizontal="left" vertical="center"/>
      <protection hidden="1"/>
    </xf>
    <xf numFmtId="0" fontId="8" fillId="5" borderId="53" xfId="2" applyNumberFormat="1" applyFont="1" applyFill="1" applyBorder="1" applyAlignment="1" applyProtection="1">
      <alignment horizontal="center" vertical="center"/>
      <protection locked="0"/>
    </xf>
    <xf numFmtId="0" fontId="8" fillId="5" borderId="1" xfId="2" applyNumberFormat="1" applyFont="1" applyFill="1" applyBorder="1" applyAlignment="1" applyProtection="1">
      <alignment horizontal="center" vertical="center"/>
      <protection locked="0"/>
    </xf>
    <xf numFmtId="0" fontId="8" fillId="5" borderId="12" xfId="2" applyNumberFormat="1" applyFont="1" applyFill="1" applyBorder="1" applyAlignment="1" applyProtection="1">
      <alignment horizontal="center" vertical="center"/>
      <protection locked="0"/>
    </xf>
    <xf numFmtId="14" fontId="19" fillId="11" borderId="0" xfId="0" applyNumberFormat="1" applyFont="1" applyFill="1" applyBorder="1" applyAlignment="1" applyProtection="1">
      <alignment horizontal="center" vertical="center"/>
      <protection locked="0"/>
    </xf>
    <xf numFmtId="0" fontId="19" fillId="10" borderId="0" xfId="0" applyFont="1" applyFill="1" applyBorder="1" applyAlignment="1" applyProtection="1">
      <alignment horizontal="center"/>
      <protection locked="0"/>
    </xf>
    <xf numFmtId="0" fontId="7" fillId="5" borderId="64" xfId="1" applyNumberFormat="1" applyFont="1" applyFill="1" applyBorder="1" applyAlignment="1" applyProtection="1">
      <alignment horizontal="center" vertical="center"/>
      <protection locked="0"/>
    </xf>
    <xf numFmtId="0" fontId="7" fillId="5" borderId="65" xfId="1" applyNumberFormat="1" applyFont="1" applyFill="1" applyBorder="1" applyAlignment="1" applyProtection="1">
      <alignment horizontal="center" vertical="center"/>
      <protection locked="0"/>
    </xf>
    <xf numFmtId="0" fontId="6" fillId="5" borderId="4" xfId="0" applyFont="1" applyFill="1" applyBorder="1" applyAlignment="1" applyProtection="1">
      <alignment horizontal="center" vertical="center" wrapText="1"/>
      <protection locked="0"/>
    </xf>
    <xf numFmtId="0" fontId="6" fillId="5" borderId="5" xfId="0" applyFont="1" applyFill="1" applyBorder="1" applyAlignment="1" applyProtection="1">
      <alignment horizontal="center" vertical="center" wrapText="1"/>
      <protection locked="0"/>
    </xf>
    <xf numFmtId="0" fontId="6" fillId="5" borderId="52" xfId="0" applyFont="1" applyFill="1" applyBorder="1" applyAlignment="1" applyProtection="1">
      <alignment horizontal="center" vertical="center"/>
      <protection locked="0"/>
    </xf>
    <xf numFmtId="0" fontId="6" fillId="5" borderId="54" xfId="0" applyFont="1" applyFill="1" applyBorder="1" applyAlignment="1" applyProtection="1">
      <alignment horizontal="center" vertical="center"/>
      <protection locked="0"/>
    </xf>
    <xf numFmtId="0" fontId="6" fillId="5" borderId="8" xfId="0" applyFont="1" applyFill="1" applyBorder="1" applyAlignment="1" applyProtection="1">
      <alignment horizontal="center" vertical="center" wrapText="1"/>
      <protection locked="0"/>
    </xf>
    <xf numFmtId="0" fontId="6" fillId="5" borderId="52" xfId="0" applyFont="1" applyFill="1" applyBorder="1" applyAlignment="1" applyProtection="1">
      <alignment horizontal="center" vertical="center" wrapText="1"/>
      <protection locked="0" hidden="1"/>
    </xf>
    <xf numFmtId="0" fontId="6" fillId="5" borderId="48" xfId="0" applyFont="1" applyFill="1" applyBorder="1" applyAlignment="1" applyProtection="1">
      <alignment horizontal="center" vertical="center" wrapText="1"/>
      <protection locked="0" hidden="1"/>
    </xf>
    <xf numFmtId="0" fontId="12" fillId="0" borderId="2" xfId="0" applyFont="1" applyBorder="1" applyAlignment="1" applyProtection="1">
      <alignment horizontal="left" vertical="center"/>
      <protection hidden="1"/>
    </xf>
    <xf numFmtId="0" fontId="12" fillId="0" borderId="9"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9" xfId="0" applyFont="1" applyFill="1" applyBorder="1" applyAlignment="1" applyProtection="1">
      <alignment horizontal="left" vertical="center"/>
      <protection hidden="1"/>
    </xf>
    <xf numFmtId="0" fontId="12" fillId="0" borderId="28" xfId="0" applyFont="1" applyFill="1" applyBorder="1" applyAlignment="1" applyProtection="1">
      <alignment horizontal="left" vertical="center"/>
      <protection hidden="1"/>
    </xf>
    <xf numFmtId="0" fontId="12" fillId="0" borderId="29" xfId="0" applyFont="1" applyBorder="1" applyAlignment="1" applyProtection="1">
      <alignment horizontal="left" vertical="center"/>
      <protection hidden="1"/>
    </xf>
    <xf numFmtId="0" fontId="12" fillId="0" borderId="28" xfId="0" applyFont="1" applyBorder="1" applyAlignment="1" applyProtection="1">
      <alignment horizontal="left" vertical="center"/>
      <protection hidden="1"/>
    </xf>
    <xf numFmtId="0" fontId="6" fillId="5" borderId="0" xfId="0" applyFont="1" applyFill="1" applyBorder="1" applyAlignment="1" applyProtection="1">
      <alignment horizontal="center" vertical="center" shrinkToFit="1"/>
      <protection locked="0"/>
    </xf>
    <xf numFmtId="0" fontId="43" fillId="0" borderId="0" xfId="0" applyFont="1" applyBorder="1" applyAlignment="1">
      <alignment horizontal="left" wrapText="1"/>
    </xf>
    <xf numFmtId="0" fontId="6" fillId="5" borderId="43" xfId="0" applyFont="1" applyFill="1" applyBorder="1" applyAlignment="1" applyProtection="1">
      <alignment horizontal="center" vertical="center"/>
      <protection locked="0"/>
    </xf>
    <xf numFmtId="0" fontId="6" fillId="5" borderId="5" xfId="0" applyFont="1" applyFill="1" applyBorder="1" applyAlignment="1" applyProtection="1">
      <alignment horizontal="center" vertical="center"/>
      <protection locked="0"/>
    </xf>
    <xf numFmtId="0" fontId="6" fillId="5" borderId="25" xfId="0" applyFont="1" applyFill="1" applyBorder="1" applyAlignment="1" applyProtection="1">
      <alignment horizontal="center" vertical="center" wrapText="1"/>
      <protection locked="0"/>
    </xf>
    <xf numFmtId="0" fontId="32" fillId="0" borderId="0" xfId="0" applyFont="1" applyBorder="1" applyAlignment="1">
      <alignment horizontal="right"/>
    </xf>
    <xf numFmtId="0" fontId="12" fillId="0" borderId="26" xfId="0" applyFont="1" applyBorder="1" applyAlignment="1" applyProtection="1">
      <alignment horizontal="left" vertical="center"/>
      <protection hidden="1"/>
    </xf>
    <xf numFmtId="14" fontId="8" fillId="5" borderId="13" xfId="2" applyNumberFormat="1" applyFont="1" applyFill="1" applyBorder="1" applyAlignment="1" applyProtection="1">
      <alignment horizontal="center" vertical="center"/>
      <protection locked="0"/>
    </xf>
    <xf numFmtId="14" fontId="8" fillId="5" borderId="1" xfId="2" applyNumberFormat="1" applyFont="1" applyFill="1" applyBorder="1" applyAlignment="1" applyProtection="1">
      <alignment horizontal="center" vertical="center"/>
      <protection locked="0"/>
    </xf>
    <xf numFmtId="0" fontId="12" fillId="0" borderId="26" xfId="0" applyFont="1" applyBorder="1" applyAlignment="1" applyProtection="1">
      <alignment horizontal="center" vertical="center"/>
      <protection hidden="1"/>
    </xf>
    <xf numFmtId="0" fontId="12" fillId="0" borderId="28" xfId="0" applyFont="1" applyBorder="1" applyAlignment="1" applyProtection="1">
      <alignment horizontal="center" vertical="center"/>
      <protection hidden="1"/>
    </xf>
    <xf numFmtId="164" fontId="6" fillId="5" borderId="53" xfId="0" applyNumberFormat="1" applyFont="1" applyFill="1" applyBorder="1" applyAlignment="1" applyProtection="1">
      <alignment horizontal="center" vertical="center"/>
      <protection locked="0"/>
    </xf>
    <xf numFmtId="164" fontId="6" fillId="5" borderId="12" xfId="0" applyNumberFormat="1" applyFont="1" applyFill="1" applyBorder="1" applyAlignment="1" applyProtection="1">
      <alignment horizontal="center" vertical="center"/>
      <protection locked="0"/>
    </xf>
    <xf numFmtId="0" fontId="30" fillId="10" borderId="40" xfId="0" applyFont="1" applyFill="1" applyBorder="1" applyAlignment="1" applyProtection="1">
      <alignment horizontal="center" vertical="top" wrapText="1"/>
      <protection locked="0"/>
    </xf>
    <xf numFmtId="0" fontId="30" fillId="10" borderId="10" xfId="0" applyFont="1" applyFill="1" applyBorder="1" applyAlignment="1" applyProtection="1">
      <alignment horizontal="center" vertical="top" wrapText="1"/>
      <protection locked="0"/>
    </xf>
    <xf numFmtId="0" fontId="30" fillId="10" borderId="42" xfId="0" applyFont="1" applyFill="1" applyBorder="1" applyAlignment="1" applyProtection="1">
      <alignment horizontal="center" vertical="top" wrapText="1"/>
      <protection locked="0"/>
    </xf>
    <xf numFmtId="0" fontId="30" fillId="10" borderId="0" xfId="0" applyFont="1" applyFill="1" applyBorder="1" applyAlignment="1" applyProtection="1">
      <alignment horizontal="center" vertical="top" wrapText="1"/>
      <protection locked="0"/>
    </xf>
    <xf numFmtId="0" fontId="30" fillId="10" borderId="41" xfId="0" applyFont="1" applyFill="1" applyBorder="1" applyAlignment="1" applyProtection="1">
      <alignment horizontal="center" vertical="top" wrapText="1"/>
      <protection locked="0"/>
    </xf>
    <xf numFmtId="0" fontId="30" fillId="10" borderId="7" xfId="0" applyFont="1" applyFill="1" applyBorder="1" applyAlignment="1" applyProtection="1">
      <alignment horizontal="center" vertical="top" wrapText="1"/>
      <protection locked="0"/>
    </xf>
    <xf numFmtId="0" fontId="6" fillId="0" borderId="40" xfId="0" applyFont="1" applyBorder="1" applyAlignment="1">
      <alignment horizontal="left" vertical="center" wrapText="1"/>
    </xf>
    <xf numFmtId="0" fontId="6" fillId="0" borderId="10" xfId="0" applyFont="1" applyBorder="1" applyAlignment="1">
      <alignment horizontal="left" vertical="center" wrapText="1"/>
    </xf>
    <xf numFmtId="0" fontId="6" fillId="0" borderId="57" xfId="0" applyFont="1" applyBorder="1" applyAlignment="1">
      <alignment horizontal="left" vertical="center" wrapText="1"/>
    </xf>
    <xf numFmtId="0" fontId="6" fillId="0" borderId="41" xfId="0" applyFont="1" applyBorder="1" applyAlignment="1">
      <alignment horizontal="left" vertical="center" wrapText="1"/>
    </xf>
    <xf numFmtId="0" fontId="6" fillId="0" borderId="7" xfId="0" applyFont="1" applyBorder="1" applyAlignment="1">
      <alignment horizontal="left" vertical="center" wrapText="1"/>
    </xf>
    <xf numFmtId="0" fontId="6" fillId="0" borderId="56" xfId="0" applyFont="1" applyBorder="1" applyAlignment="1">
      <alignment horizontal="left" vertical="center" wrapText="1"/>
    </xf>
    <xf numFmtId="165" fontId="19" fillId="5" borderId="13" xfId="2" applyNumberFormat="1" applyFont="1" applyFill="1" applyBorder="1" applyAlignment="1" applyProtection="1">
      <alignment horizontal="center" vertical="center"/>
      <protection locked="0"/>
    </xf>
    <xf numFmtId="165" fontId="19" fillId="5" borderId="1" xfId="2" applyNumberFormat="1" applyFont="1" applyFill="1" applyBorder="1" applyAlignment="1" applyProtection="1">
      <alignment horizontal="center" vertical="center"/>
      <protection locked="0"/>
    </xf>
    <xf numFmtId="164" fontId="6" fillId="5" borderId="1" xfId="0" applyNumberFormat="1" applyFont="1" applyFill="1" applyBorder="1" applyAlignment="1" applyProtection="1">
      <alignment horizontal="center" vertical="center" wrapText="1"/>
      <protection locked="0"/>
    </xf>
    <xf numFmtId="164" fontId="6" fillId="5" borderId="12" xfId="0" applyNumberFormat="1" applyFont="1" applyFill="1" applyBorder="1" applyAlignment="1" applyProtection="1">
      <alignment horizontal="center" vertical="center" wrapText="1"/>
      <protection locked="0"/>
    </xf>
    <xf numFmtId="166" fontId="7" fillId="0" borderId="0" xfId="1" applyNumberFormat="1" applyFont="1" applyFill="1" applyBorder="1" applyAlignment="1" applyProtection="1">
      <alignment horizontal="center" vertical="center" wrapText="1"/>
      <protection locked="0" hidden="1"/>
    </xf>
    <xf numFmtId="166" fontId="7" fillId="0" borderId="15" xfId="1" applyNumberFormat="1" applyFont="1" applyFill="1" applyBorder="1" applyAlignment="1" applyProtection="1">
      <alignment horizontal="center" vertical="center" wrapText="1"/>
      <protection locked="0" hidden="1"/>
    </xf>
    <xf numFmtId="0" fontId="7" fillId="8" borderId="72" xfId="2" applyNumberFormat="1" applyFont="1" applyFill="1" applyBorder="1" applyAlignment="1" applyProtection="1">
      <alignment horizontal="center" vertical="center" wrapText="1"/>
      <protection hidden="1"/>
    </xf>
    <xf numFmtId="0" fontId="7" fillId="8" borderId="73" xfId="2" applyNumberFormat="1" applyFont="1" applyFill="1" applyBorder="1" applyAlignment="1" applyProtection="1">
      <alignment horizontal="center" vertical="center" wrapText="1"/>
      <protection hidden="1"/>
    </xf>
    <xf numFmtId="1" fontId="7" fillId="4" borderId="74" xfId="1" applyNumberFormat="1" applyFont="1" applyFill="1" applyBorder="1" applyAlignment="1" applyProtection="1">
      <alignment horizontal="center" vertical="center"/>
      <protection locked="0" hidden="1"/>
    </xf>
    <xf numFmtId="1" fontId="7" fillId="4" borderId="75" xfId="1" applyNumberFormat="1" applyFont="1" applyFill="1" applyBorder="1" applyAlignment="1" applyProtection="1">
      <alignment horizontal="center" vertical="center"/>
      <protection locked="0" hidden="1"/>
    </xf>
    <xf numFmtId="1" fontId="7" fillId="4" borderId="76" xfId="1" applyNumberFormat="1" applyFont="1" applyFill="1" applyBorder="1" applyAlignment="1" applyProtection="1">
      <alignment horizontal="center" vertical="center"/>
      <protection locked="0" hidden="1"/>
    </xf>
    <xf numFmtId="1" fontId="7" fillId="4" borderId="77" xfId="1" applyNumberFormat="1" applyFont="1" applyFill="1" applyBorder="1" applyAlignment="1" applyProtection="1">
      <alignment horizontal="center" vertical="center"/>
      <protection locked="0" hidden="1"/>
    </xf>
    <xf numFmtId="1" fontId="7" fillId="4" borderId="71" xfId="1" applyNumberFormat="1" applyFont="1" applyFill="1" applyBorder="1" applyAlignment="1" applyProtection="1">
      <alignment horizontal="center" vertical="center"/>
      <protection locked="0" hidden="1"/>
    </xf>
    <xf numFmtId="1" fontId="7" fillId="4" borderId="78" xfId="1" applyNumberFormat="1" applyFont="1" applyFill="1" applyBorder="1" applyAlignment="1" applyProtection="1">
      <alignment horizontal="center" vertical="center"/>
      <protection locked="0" hidden="1"/>
    </xf>
    <xf numFmtId="1" fontId="7" fillId="4" borderId="0" xfId="1" applyNumberFormat="1" applyFont="1" applyFill="1" applyBorder="1" applyAlignment="1" applyProtection="1">
      <alignment horizontal="right" vertical="center"/>
      <protection locked="0" hidden="1"/>
    </xf>
    <xf numFmtId="0" fontId="7" fillId="8" borderId="79" xfId="2" applyNumberFormat="1" applyFont="1" applyFill="1" applyBorder="1" applyAlignment="1" applyProtection="1">
      <alignment horizontal="center" vertical="center" wrapText="1"/>
      <protection hidden="1"/>
    </xf>
    <xf numFmtId="0" fontId="7" fillId="8" borderId="80" xfId="2" applyNumberFormat="1" applyFont="1" applyFill="1" applyBorder="1" applyAlignment="1" applyProtection="1">
      <alignment horizontal="center" vertical="center" wrapText="1"/>
      <protection hidden="1"/>
    </xf>
    <xf numFmtId="164" fontId="6" fillId="5" borderId="0" xfId="0" applyNumberFormat="1" applyFont="1" applyFill="1" applyAlignment="1" applyProtection="1">
      <alignment horizontal="center" vertical="center"/>
      <protection locked="0"/>
    </xf>
    <xf numFmtId="164" fontId="6" fillId="5" borderId="0" xfId="0" applyNumberFormat="1" applyFont="1" applyFill="1" applyAlignment="1" applyProtection="1">
      <alignment horizontal="center" vertical="center"/>
      <protection locked="0" hidden="1"/>
    </xf>
    <xf numFmtId="0" fontId="6" fillId="5" borderId="1" xfId="0" applyFont="1" applyFill="1" applyBorder="1" applyAlignment="1" applyProtection="1">
      <alignment horizontal="center" vertical="center" wrapText="1"/>
      <protection locked="0"/>
    </xf>
    <xf numFmtId="0" fontId="6" fillId="5" borderId="0" xfId="0" applyFont="1" applyFill="1" applyAlignment="1" applyProtection="1">
      <alignment horizontal="center" vertical="center"/>
      <protection locked="0"/>
    </xf>
  </cellXfs>
  <cellStyles count="6">
    <cellStyle name="Comma" xfId="1" builtinId="3"/>
    <cellStyle name="Currency" xfId="2" builtinId="4"/>
    <cellStyle name="Hyperlink" xfId="3" builtinId="8"/>
    <cellStyle name="Normal" xfId="0" builtinId="0"/>
    <cellStyle name="Normal 7" xfId="4" xr:uid="{863EC4F6-287C-4329-9548-CA4F804B51B8}"/>
    <cellStyle name="Normal 8" xfId="5" xr:uid="{033FDA5D-4A64-4CBA-8DB0-22EB2339852E}"/>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Up"/>
      </fill>
    </dxf>
  </dxfs>
  <tableStyles count="1" defaultTableStyle="TableStyleMedium2" defaultPivotStyle="PivotStyleLight16">
    <tableStyle name="Table Style 1" pivot="0" count="0" xr9:uid="{40BEF9C3-E3FA-46EA-A3AD-2B6384E9D8E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P$16" lockText="1"/>
</file>

<file path=xl/ctrlProps/ctrlProp2.xml><?xml version="1.0" encoding="utf-8"?>
<formControlPr xmlns="http://schemas.microsoft.com/office/spreadsheetml/2009/9/main" objectType="CheckBox" checked="Checked" fmlaLink="$P$57" lockText="1"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Radio" checked="Checked" firstButton="1" fmlaLink="$P$52" lockText="1"/>
</file>

<file path=xl/ctrlProps/ctrlProp5.xml><?xml version="1.0" encoding="utf-8"?>
<formControlPr xmlns="http://schemas.microsoft.com/office/spreadsheetml/2009/9/main" objectType="Radio" lockText="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checked="Checked" fmlaLink="$P$16" lockText="1"/>
</file>

<file path=xl/drawings/_rels/drawing1.xml.rels><?xml version="1.0" encoding="UTF-8" standalone="yes"?>
<Relationships xmlns="http://schemas.openxmlformats.org/package/2006/relationships"><Relationship Id="rId8" Type="http://schemas.openxmlformats.org/officeDocument/2006/relationships/hyperlink" Target="https://www.snopud.com/conservation/heating.ashx?p=3166" TargetMode="External"/><Relationship Id="rId13" Type="http://schemas.openxmlformats.org/officeDocument/2006/relationships/hyperlink" Target="https://www.snopud.com/onlinedirectory/insulation/MM00VJPLg0C0cneq-Uk8aw" TargetMode="External"/><Relationship Id="rId3" Type="http://schemas.openxmlformats.org/officeDocument/2006/relationships/hyperlink" Target="mailto:jeff.anderson@evergreen-efficiency.com" TargetMode="External"/><Relationship Id="rId7" Type="http://schemas.openxmlformats.org/officeDocument/2006/relationships/hyperlink" Target="https://www.designlights.org/lighting-controls/download-the-qpl/" TargetMode="External"/><Relationship Id="rId12" Type="http://schemas.openxmlformats.org/officeDocument/2006/relationships/hyperlink" Target="mailto:ce@snopud.com" TargetMode="External"/><Relationship Id="rId2" Type="http://schemas.openxmlformats.org/officeDocument/2006/relationships/hyperlink" Target="https://www.irs.gov/pub/irs-pdf/fw9.pdf" TargetMode="External"/><Relationship Id="rId1" Type="http://schemas.openxmlformats.org/officeDocument/2006/relationships/image" Target="../media/image1.png"/><Relationship Id="rId6" Type="http://schemas.openxmlformats.org/officeDocument/2006/relationships/hyperlink" Target="http://www.snopud.com/?p=3458" TargetMode="External"/><Relationship Id="rId11" Type="http://schemas.openxmlformats.org/officeDocument/2006/relationships/hyperlink" Target="https://www.snopud.com/onlinedirectory/heating/STiVvv0JSEKRrWeudm33lQ" TargetMode="External"/><Relationship Id="rId5" Type="http://schemas.openxmlformats.org/officeDocument/2006/relationships/hyperlink" Target="mailto:EEBIZ@snopud.com" TargetMode="External"/><Relationship Id="rId10" Type="http://schemas.openxmlformats.org/officeDocument/2006/relationships/hyperlink" Target="https://www.snopud.com/onlinedirectory/windows/l6H0M4gSKUiu9b_AxVjkhg" TargetMode="External"/><Relationship Id="rId4" Type="http://schemas.openxmlformats.org/officeDocument/2006/relationships/hyperlink" Target="http://www.snopud.com/OnlineDirectory/lighting-business/4Bl5yC9nfUmm0B5TnaJUpA" TargetMode="External"/><Relationship Id="rId9" Type="http://schemas.openxmlformats.org/officeDocument/2006/relationships/hyperlink" Target="https://www.snopud.com/conservation/weatherization.ashx?p=1141"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146684</xdr:colOff>
      <xdr:row>2</xdr:row>
      <xdr:rowOff>76200</xdr:rowOff>
    </xdr:from>
    <xdr:to>
      <xdr:col>4</xdr:col>
      <xdr:colOff>397382</xdr:colOff>
      <xdr:row>2</xdr:row>
      <xdr:rowOff>350520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2134" y="469900"/>
          <a:ext cx="1533398" cy="274320"/>
        </a:xfrm>
        <a:prstGeom prst="rect">
          <a:avLst/>
        </a:prstGeom>
      </xdr:spPr>
    </xdr:pic>
    <xdr:clientData/>
  </xdr:twoCellAnchor>
  <xdr:absoluteAnchor>
    <xdr:pos x="419099" y="958215"/>
    <xdr:ext cx="6873241" cy="46101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9099" y="958215"/>
          <a:ext cx="6873241" cy="461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800" b="1" i="1" baseline="0">
              <a:solidFill>
                <a:schemeClr val="accent6">
                  <a:lumMod val="75000"/>
                </a:schemeClr>
              </a:solidFill>
              <a:latin typeface="Verdana" panose="020B0604030504040204" pitchFamily="34" charset="0"/>
              <a:ea typeface="Verdana" panose="020B0604030504040204" pitchFamily="34" charset="0"/>
              <a:cs typeface="Verdana" panose="020B0604030504040204" pitchFamily="34" charset="0"/>
            </a:rPr>
            <a:t>Process &amp; Requirements </a:t>
          </a:r>
          <a:r>
            <a:rPr lang="en-US" sz="900" b="1" i="1" baseline="0">
              <a:solidFill>
                <a:schemeClr val="accent6">
                  <a:lumMod val="75000"/>
                </a:schemeClr>
              </a:solidFill>
              <a:latin typeface="Verdana" panose="020B0604030504040204" pitchFamily="34" charset="0"/>
              <a:ea typeface="Verdana" panose="020B0604030504040204" pitchFamily="34" charset="0"/>
              <a:cs typeface="Verdana" panose="020B0604030504040204" pitchFamily="34" charset="0"/>
            </a:rPr>
            <a:t>(updated 4/12/2021)</a:t>
          </a:r>
          <a:endParaRPr lang="en-US" sz="2800" b="1" i="1" baseline="0">
            <a:solidFill>
              <a:schemeClr val="accent6">
                <a:lumMod val="7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absoluteAnchor>
  <xdr:twoCellAnchor>
    <xdr:from>
      <xdr:col>14</xdr:col>
      <xdr:colOff>76199</xdr:colOff>
      <xdr:row>47</xdr:row>
      <xdr:rowOff>9526</xdr:rowOff>
    </xdr:from>
    <xdr:to>
      <xdr:col>15</xdr:col>
      <xdr:colOff>57150</xdr:colOff>
      <xdr:row>48</xdr:row>
      <xdr:rowOff>9525</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197849" y="9248776"/>
          <a:ext cx="622301" cy="1841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381002</xdr:colOff>
      <xdr:row>10</xdr:row>
      <xdr:rowOff>123825</xdr:rowOff>
    </xdr:from>
    <xdr:to>
      <xdr:col>12</xdr:col>
      <xdr:colOff>66675</xdr:colOff>
      <xdr:row>12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013202" y="2549525"/>
          <a:ext cx="2892423" cy="24447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5</xdr:col>
      <xdr:colOff>238124</xdr:colOff>
      <xdr:row>12</xdr:row>
      <xdr:rowOff>152401</xdr:rowOff>
    </xdr:from>
    <xdr:to>
      <xdr:col>7</xdr:col>
      <xdr:colOff>571499</xdr:colOff>
      <xdr:row>13</xdr:row>
      <xdr:rowOff>152400</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2587624" y="2946401"/>
          <a:ext cx="1616075" cy="1841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11</xdr:col>
      <xdr:colOff>457202</xdr:colOff>
      <xdr:row>83</xdr:row>
      <xdr:rowOff>180975</xdr:rowOff>
    </xdr:from>
    <xdr:to>
      <xdr:col>14</xdr:col>
      <xdr:colOff>133350</xdr:colOff>
      <xdr:row>84</xdr:row>
      <xdr:rowOff>171450</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6654802" y="16049625"/>
          <a:ext cx="1600198" cy="17462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xdr:col>
      <xdr:colOff>285750</xdr:colOff>
      <xdr:row>17</xdr:row>
      <xdr:rowOff>142873</xdr:rowOff>
    </xdr:from>
    <xdr:to>
      <xdr:col>7</xdr:col>
      <xdr:colOff>485775</xdr:colOff>
      <xdr:row>18</xdr:row>
      <xdr:rowOff>142875</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1352550" y="3857623"/>
          <a:ext cx="2765425" cy="184152"/>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342899</xdr:colOff>
      <xdr:row>40</xdr:row>
      <xdr:rowOff>171450</xdr:rowOff>
    </xdr:from>
    <xdr:to>
      <xdr:col>15</xdr:col>
      <xdr:colOff>228599</xdr:colOff>
      <xdr:row>41</xdr:row>
      <xdr:rowOff>142875</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7181849" y="8121650"/>
          <a:ext cx="1809750" cy="15557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16</xdr:col>
      <xdr:colOff>85725</xdr:colOff>
      <xdr:row>81</xdr:row>
      <xdr:rowOff>0</xdr:rowOff>
    </xdr:from>
    <xdr:to>
      <xdr:col>17</xdr:col>
      <xdr:colOff>552451</xdr:colOff>
      <xdr:row>83</xdr:row>
      <xdr:rowOff>57152</xdr:rowOff>
    </xdr:to>
    <xdr:sp macro="" textlink="">
      <xdr:nvSpPr>
        <xdr:cNvPr id="10" name="OpenProcAndReq">
          <a:extLst>
            <a:ext uri="{FF2B5EF4-FFF2-40B4-BE49-F238E27FC236}">
              <a16:creationId xmlns:a16="http://schemas.microsoft.com/office/drawing/2014/main" id="{00000000-0008-0000-0000-00000A000000}"/>
            </a:ext>
          </a:extLst>
        </xdr:cNvPr>
        <xdr:cNvSpPr/>
      </xdr:nvSpPr>
      <xdr:spPr>
        <a:xfrm>
          <a:off x="9490075" y="15500350"/>
          <a:ext cx="1108076" cy="425452"/>
        </a:xfrm>
        <a:prstGeom prst="roundRect">
          <a:avLst/>
        </a:prstGeom>
        <a:gradFill>
          <a:gsLst>
            <a:gs pos="0">
              <a:schemeClr val="bg1">
                <a:lumMod val="95000"/>
              </a:schemeClr>
            </a:gs>
            <a:gs pos="100000">
              <a:schemeClr val="bg1">
                <a:lumMod val="85000"/>
              </a:schemeClr>
            </a:gs>
          </a:gsLst>
          <a:lin ang="5400000" scaled="1"/>
        </a:gradFill>
        <a:ln>
          <a:noFill/>
        </a:ln>
        <a:effectLst>
          <a:outerShdw blurRad="50800" dist="38100" dir="2700000" algn="tl" rotWithShape="0">
            <a:prstClr val="black">
              <a:alpha val="40000"/>
            </a:prstClr>
          </a:outerShdw>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BACK TO</a:t>
          </a:r>
          <a:r>
            <a:rPr lang="en-US" sz="9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APPLICATION</a:t>
          </a:r>
          <a:endParaRPr lang="en-US" sz="9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fPrintsWithSheet="0"/>
  </xdr:twoCellAnchor>
  <xdr:twoCellAnchor>
    <xdr:from>
      <xdr:col>6</xdr:col>
      <xdr:colOff>273050</xdr:colOff>
      <xdr:row>1</xdr:row>
      <xdr:rowOff>266700</xdr:rowOff>
    </xdr:from>
    <xdr:to>
      <xdr:col>17</xdr:col>
      <xdr:colOff>615174</xdr:colOff>
      <xdr:row>2</xdr:row>
      <xdr:rowOff>437618</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3263900" y="387350"/>
          <a:ext cx="7396974" cy="443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chemeClr val="bg1"/>
              </a:solidFill>
              <a:latin typeface="Verdana" panose="020B0604030504040204" pitchFamily="34" charset="0"/>
            </a:rPr>
            <a:t>Energy</a:t>
          </a:r>
          <a:r>
            <a:rPr lang="en-US" sz="1100" baseline="0">
              <a:solidFill>
                <a:schemeClr val="bg1"/>
              </a:solidFill>
              <a:latin typeface="Verdana" panose="020B0604030504040204" pitchFamily="34" charset="0"/>
            </a:rPr>
            <a:t> Services  ●  ce@snopud.com  </a:t>
          </a:r>
          <a:r>
            <a:rPr lang="en-US" sz="1100" baseline="0">
              <a:solidFill>
                <a:schemeClr val="bg1"/>
              </a:solidFill>
              <a:effectLst/>
              <a:latin typeface="+mn-lt"/>
              <a:ea typeface="+mn-ea"/>
              <a:cs typeface="+mn-cs"/>
            </a:rPr>
            <a:t>●</a:t>
          </a:r>
          <a:r>
            <a:rPr lang="en-US" sz="1100" baseline="0">
              <a:solidFill>
                <a:schemeClr val="dk1"/>
              </a:solidFill>
              <a:effectLst/>
              <a:latin typeface="+mn-lt"/>
              <a:ea typeface="+mn-ea"/>
              <a:cs typeface="+mn-cs"/>
            </a:rPr>
            <a:t>  </a:t>
          </a:r>
          <a:r>
            <a:rPr lang="en-US" sz="1100" baseline="0">
              <a:solidFill>
                <a:schemeClr val="bg1"/>
              </a:solidFill>
              <a:latin typeface="Verdana" panose="020B0604030504040204" pitchFamily="34" charset="0"/>
            </a:rPr>
            <a:t>www.snopud.com/TAResources</a:t>
          </a:r>
          <a:endParaRPr lang="en-US" sz="1100">
            <a:solidFill>
              <a:schemeClr val="bg1"/>
            </a:solidFill>
            <a:latin typeface="Verdana" panose="020B0604030504040204" pitchFamily="34" charset="0"/>
          </a:endParaRPr>
        </a:p>
      </xdr:txBody>
    </xdr:sp>
    <xdr:clientData/>
  </xdr:twoCellAnchor>
  <xdr:twoCellAnchor>
    <xdr:from>
      <xdr:col>1</xdr:col>
      <xdr:colOff>311150</xdr:colOff>
      <xdr:row>5</xdr:row>
      <xdr:rowOff>50800</xdr:rowOff>
    </xdr:from>
    <xdr:to>
      <xdr:col>18</xdr:col>
      <xdr:colOff>0</xdr:colOff>
      <xdr:row>98</xdr:row>
      <xdr:rowOff>30480</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419100" y="1555750"/>
          <a:ext cx="10267950" cy="17105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Verdana" panose="020B0604030504040204" pitchFamily="34" charset="0"/>
              <a:ea typeface="Verdana" panose="020B0604030504040204" pitchFamily="34" charset="0"/>
              <a:cs typeface="+mn-cs"/>
            </a:rPr>
            <a:t>Snohomish County PUD offers rebates on many energy-efficient improvements for your home. When you purchase and install energy-efficient products, you can save energy and money while reducing your impact on the environment. Thank you for participating!</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300" b="1" i="0" u="none" strike="noStrike" baseline="0">
              <a:solidFill>
                <a:srgbClr val="00B050"/>
              </a:solidFill>
              <a:latin typeface="Verdana" panose="020B0604030504040204" pitchFamily="34" charset="0"/>
              <a:ea typeface="Verdana" panose="020B0604030504040204" pitchFamily="34" charset="0"/>
              <a:cs typeface="+mn-cs"/>
            </a:rPr>
            <a:t>Eligibility</a:t>
          </a:r>
        </a:p>
        <a:p>
          <a:r>
            <a:rPr lang="en-US" sz="1100" b="0" i="0" u="none" strike="noStrike" baseline="0">
              <a:solidFill>
                <a:schemeClr val="dk1"/>
              </a:solidFill>
              <a:latin typeface="Verdana" panose="020B0604030504040204" pitchFamily="34" charset="0"/>
              <a:ea typeface="Verdana" panose="020B0604030504040204" pitchFamily="34" charset="0"/>
              <a:cs typeface="+mn-cs"/>
            </a:rPr>
            <a:t>To qualify for a PUD weatherization or heating rebate, </a:t>
          </a:r>
          <a:r>
            <a:rPr lang="en-US" sz="1100" b="1" i="0" u="none" strike="noStrike" baseline="0">
              <a:solidFill>
                <a:schemeClr val="dk1"/>
              </a:solidFill>
              <a:latin typeface="Verdana" panose="020B0604030504040204" pitchFamily="34" charset="0"/>
              <a:ea typeface="Verdana" panose="020B0604030504040204" pitchFamily="34" charset="0"/>
              <a:cs typeface="+mn-cs"/>
            </a:rPr>
            <a:t>your home must have permanently installed electric heat as the primary heating system. </a:t>
          </a:r>
          <a:r>
            <a:rPr lang="en-US" sz="1100" b="0" i="0" u="none" strike="noStrike" baseline="0">
              <a:solidFill>
                <a:schemeClr val="dk1"/>
              </a:solidFill>
              <a:latin typeface="Verdana" panose="020B0604030504040204" pitchFamily="34" charset="0"/>
              <a:ea typeface="Verdana" panose="020B0604030504040204" pitchFamily="34" charset="0"/>
              <a:cs typeface="+mn-cs"/>
            </a:rPr>
            <a:t>Other requirements apply. Rebates are subject to change. Visit our </a:t>
          </a:r>
          <a:r>
            <a:rPr lang="en-US" sz="1100" b="1" i="0" u="sng" strike="noStrike" baseline="0">
              <a:solidFill>
                <a:srgbClr val="00B050"/>
              </a:solidFill>
              <a:latin typeface="Verdana" panose="020B0604030504040204" pitchFamily="34" charset="0"/>
              <a:ea typeface="Verdana" panose="020B0604030504040204" pitchFamily="34" charset="0"/>
              <a:cs typeface="+mn-cs"/>
            </a:rPr>
            <a:t>Weatherization</a:t>
          </a:r>
          <a:r>
            <a:rPr lang="en-US" sz="1100" b="0" i="0" u="none" strike="noStrike" baseline="0">
              <a:solidFill>
                <a:srgbClr val="00B050"/>
              </a:solidFill>
              <a:latin typeface="Verdana" panose="020B0604030504040204" pitchFamily="34" charset="0"/>
              <a:ea typeface="Verdana" panose="020B0604030504040204" pitchFamily="34" charset="0"/>
              <a:cs typeface="+mn-cs"/>
            </a:rPr>
            <a:t> </a:t>
          </a:r>
          <a:r>
            <a:rPr lang="en-US" sz="1100" b="0" i="0" u="none" strike="noStrike" baseline="0">
              <a:solidFill>
                <a:schemeClr val="dk1"/>
              </a:solidFill>
              <a:latin typeface="Verdana" panose="020B0604030504040204" pitchFamily="34" charset="0"/>
              <a:ea typeface="Verdana" panose="020B0604030504040204" pitchFamily="34" charset="0"/>
              <a:cs typeface="+mn-cs"/>
            </a:rPr>
            <a:t>or </a:t>
          </a:r>
          <a:r>
            <a:rPr lang="en-US" sz="1100" b="1" i="0" u="sng" strike="noStrike" baseline="0">
              <a:solidFill>
                <a:srgbClr val="00B050"/>
              </a:solidFill>
              <a:latin typeface="Verdana" panose="020B0604030504040204" pitchFamily="34" charset="0"/>
              <a:ea typeface="Verdana" panose="020B0604030504040204" pitchFamily="34" charset="0"/>
              <a:cs typeface="+mn-cs"/>
            </a:rPr>
            <a:t>Heating</a:t>
          </a:r>
          <a:r>
            <a:rPr lang="en-US" sz="1100" b="0" i="0" u="none" strike="noStrike" baseline="0">
              <a:solidFill>
                <a:schemeClr val="dk1"/>
              </a:solidFill>
              <a:latin typeface="Verdana" panose="020B0604030504040204" pitchFamily="34" charset="0"/>
              <a:ea typeface="Verdana" panose="020B0604030504040204" pitchFamily="34" charset="0"/>
              <a:cs typeface="+mn-cs"/>
            </a:rPr>
            <a:t> web pages for program details, or contact the PUD Energy Hotline (see </a:t>
          </a:r>
          <a:r>
            <a:rPr lang="en-US" sz="1100" b="0" i="1" u="none" strike="noStrike" baseline="0">
              <a:solidFill>
                <a:schemeClr val="dk1"/>
              </a:solidFill>
              <a:latin typeface="Verdana" panose="020B0604030504040204" pitchFamily="34" charset="0"/>
              <a:ea typeface="Verdana" panose="020B0604030504040204" pitchFamily="34" charset="0"/>
              <a:cs typeface="+mn-cs"/>
            </a:rPr>
            <a:t>Need Help? </a:t>
          </a:r>
          <a:r>
            <a:rPr lang="en-US" sz="1100" b="0" i="0" u="none" strike="noStrike" baseline="0">
              <a:solidFill>
                <a:schemeClr val="dk1"/>
              </a:solidFill>
              <a:latin typeface="Verdana" panose="020B0604030504040204" pitchFamily="34" charset="0"/>
              <a:ea typeface="Verdana" panose="020B0604030504040204" pitchFamily="34" charset="0"/>
              <a:cs typeface="+mn-cs"/>
            </a:rPr>
            <a:t>section below).</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300" b="1" i="0" u="none" strike="noStrike" baseline="0">
              <a:solidFill>
                <a:srgbClr val="00B050"/>
              </a:solidFill>
              <a:latin typeface="Verdana" panose="020B0604030504040204" pitchFamily="34" charset="0"/>
              <a:ea typeface="Verdana" panose="020B0604030504040204" pitchFamily="34" charset="0"/>
              <a:cs typeface="+mn-cs"/>
            </a:rPr>
            <a:t>Purchase &amp; Installation</a:t>
          </a:r>
        </a:p>
        <a:p>
          <a:r>
            <a:rPr lang="en-US" sz="1100" b="0" i="0" u="none" strike="noStrike" baseline="0">
              <a:solidFill>
                <a:schemeClr val="dk1"/>
              </a:solidFill>
              <a:latin typeface="Verdana" panose="020B0604030504040204" pitchFamily="34" charset="0"/>
              <a:ea typeface="Verdana" panose="020B0604030504040204" pitchFamily="34" charset="0"/>
              <a:cs typeface="+mn-cs"/>
            </a:rPr>
            <a:t>Installation must be completed by a PUD Registered Trade Ally. PUD Registered Trade Allies provide a PUD Instant Rebate, agree to meet PUD installation specifications, and provide a two-year equipment and workmanship warranty. Find a PUD Registered Trade Ally in our Online Directory for </a:t>
          </a:r>
          <a:r>
            <a:rPr lang="en-US" sz="1100" b="1" i="0" u="sng" strike="noStrike" baseline="0">
              <a:solidFill>
                <a:srgbClr val="00B050"/>
              </a:solidFill>
              <a:latin typeface="Verdana" panose="020B0604030504040204" pitchFamily="34" charset="0"/>
              <a:ea typeface="Verdana" panose="020B0604030504040204" pitchFamily="34" charset="0"/>
              <a:cs typeface="+mn-cs"/>
            </a:rPr>
            <a:t>Windows</a:t>
          </a:r>
          <a:r>
            <a:rPr lang="en-US" sz="1100" b="0" i="0" u="none" strike="noStrike" baseline="0">
              <a:solidFill>
                <a:schemeClr val="dk1"/>
              </a:solidFill>
              <a:latin typeface="Verdana" panose="020B0604030504040204" pitchFamily="34" charset="0"/>
              <a:ea typeface="Verdana" panose="020B0604030504040204" pitchFamily="34" charset="0"/>
              <a:cs typeface="+mn-cs"/>
            </a:rPr>
            <a:t>, </a:t>
          </a:r>
          <a:r>
            <a:rPr lang="en-US" sz="1100" b="1" i="0" u="sng" strike="noStrike" baseline="0">
              <a:solidFill>
                <a:srgbClr val="00B050"/>
              </a:solidFill>
              <a:latin typeface="Verdana" panose="020B0604030504040204" pitchFamily="34" charset="0"/>
              <a:ea typeface="Verdana" panose="020B0604030504040204" pitchFamily="34" charset="0"/>
              <a:cs typeface="+mn-cs"/>
            </a:rPr>
            <a:t>Insulation</a:t>
          </a:r>
          <a:r>
            <a:rPr lang="en-US" sz="1100" b="0" i="0" u="none" strike="noStrike" baseline="0">
              <a:solidFill>
                <a:schemeClr val="dk1"/>
              </a:solidFill>
              <a:latin typeface="Verdana" panose="020B0604030504040204" pitchFamily="34" charset="0"/>
              <a:ea typeface="Verdana" panose="020B0604030504040204" pitchFamily="34" charset="0"/>
              <a:cs typeface="+mn-cs"/>
            </a:rPr>
            <a:t>, and </a:t>
          </a:r>
          <a:r>
            <a:rPr lang="en-US" sz="1100" b="1" i="0" u="sng" strike="noStrike" baseline="0">
              <a:solidFill>
                <a:srgbClr val="00B050"/>
              </a:solidFill>
              <a:latin typeface="Verdana" panose="020B0604030504040204" pitchFamily="34" charset="0"/>
              <a:ea typeface="Verdana" panose="020B0604030504040204" pitchFamily="34" charset="0"/>
              <a:cs typeface="+mn-cs"/>
            </a:rPr>
            <a:t>Heating</a:t>
          </a:r>
          <a:r>
            <a:rPr lang="en-US" sz="1100" b="0" i="0" u="none" strike="noStrike" baseline="0">
              <a:solidFill>
                <a:schemeClr val="dk1"/>
              </a:solidFill>
              <a:latin typeface="Verdana" panose="020B0604030504040204" pitchFamily="34" charset="0"/>
              <a:ea typeface="Verdana" panose="020B0604030504040204" pitchFamily="34" charset="0"/>
              <a:cs typeface="+mn-cs"/>
            </a:rPr>
            <a:t>.</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300" b="1" i="0" u="none" strike="noStrike" baseline="0">
              <a:solidFill>
                <a:srgbClr val="00B050"/>
              </a:solidFill>
              <a:latin typeface="Verdana" panose="020B0604030504040204" pitchFamily="34" charset="0"/>
              <a:ea typeface="Verdana" panose="020B0604030504040204" pitchFamily="34" charset="0"/>
              <a:cs typeface="+mn-cs"/>
            </a:rPr>
            <a:t>How to Apply</a:t>
          </a:r>
        </a:p>
        <a:p>
          <a:pPr marL="228600" indent="-228600">
            <a:buFont typeface="+mj-lt"/>
            <a:buAutoNum type="arabicPeriod"/>
          </a:pPr>
          <a:r>
            <a:rPr lang="en-US" sz="1100" b="1" i="0" u="none" strike="noStrike" baseline="0">
              <a:solidFill>
                <a:srgbClr val="00B050"/>
              </a:solidFill>
              <a:latin typeface="Verdana" panose="020B0604030504040204" pitchFamily="34" charset="0"/>
              <a:ea typeface="Verdana" panose="020B0604030504040204" pitchFamily="34" charset="0"/>
              <a:cs typeface="+mn-cs"/>
            </a:rPr>
            <a:t>Complete</a:t>
          </a:r>
          <a:r>
            <a:rPr lang="en-US" sz="1100" b="0" i="0" u="none" strike="noStrike" baseline="0">
              <a:solidFill>
                <a:schemeClr val="dk1"/>
              </a:solidFill>
              <a:latin typeface="Verdana" panose="020B0604030504040204" pitchFamily="34" charset="0"/>
              <a:ea typeface="Verdana" panose="020B0604030504040204" pitchFamily="34" charset="0"/>
              <a:cs typeface="+mn-cs"/>
            </a:rPr>
            <a:t> this application. Your PUD Registered Trade Ally can help ensure your application is complete. Incomplete applications cannot be processed.</a:t>
          </a:r>
        </a:p>
        <a:p>
          <a:pPr marL="228600" indent="-228600">
            <a:buFont typeface="+mj-lt"/>
            <a:buAutoNum type="arabicPeriod"/>
          </a:pPr>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pPr marL="228600" indent="-228600">
            <a:buFont typeface="+mj-lt"/>
            <a:buAutoNum type="arabicPeriod"/>
          </a:pPr>
          <a:r>
            <a:rPr lang="en-US" sz="1100" b="1" i="0" u="none" strike="noStrike" baseline="0">
              <a:solidFill>
                <a:srgbClr val="00B050"/>
              </a:solidFill>
              <a:latin typeface="Verdana" panose="020B0604030504040204" pitchFamily="34" charset="0"/>
              <a:ea typeface="Verdana" panose="020B0604030504040204" pitchFamily="34" charset="0"/>
              <a:cs typeface="+mn-cs"/>
            </a:rPr>
            <a:t>Review</a:t>
          </a:r>
          <a:r>
            <a:rPr lang="en-US" sz="1100" b="0" i="0" u="none" strike="noStrike" baseline="0">
              <a:solidFill>
                <a:schemeClr val="dk1"/>
              </a:solidFill>
              <a:latin typeface="Verdana" panose="020B0604030504040204" pitchFamily="34" charset="0"/>
              <a:ea typeface="Verdana" panose="020B0604030504040204" pitchFamily="34" charset="0"/>
              <a:cs typeface="+mn-cs"/>
            </a:rPr>
            <a:t> this checklist before submitting. Have you…</a:t>
          </a: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Included a copy of the itemized invoice? (Retain original for your records.)</a:t>
          </a:r>
          <a:endParaRPr lang="en-US">
            <a:effectLst/>
            <a:latin typeface="Verdana" panose="020B0604030504040204" pitchFamily="34" charset="0"/>
            <a:ea typeface="Verdana" panose="020B0604030504040204" pitchFamily="34" charset="0"/>
          </a:endParaRP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Included required supporting documents? See detailed instructions on the application. (Retain originals for your records.)</a:t>
          </a:r>
          <a:endParaRPr lang="en-US">
            <a:effectLst/>
            <a:latin typeface="Verdana" panose="020B0604030504040204" pitchFamily="34" charset="0"/>
            <a:ea typeface="Verdana" panose="020B0604030504040204" pitchFamily="34" charset="0"/>
          </a:endParaRP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Completed the PUD Registered Trade Ally section?</a:t>
          </a:r>
          <a:endParaRPr lang="en-US">
            <a:effectLst/>
            <a:latin typeface="Verdana" panose="020B0604030504040204" pitchFamily="34" charset="0"/>
            <a:ea typeface="Verdana" panose="020B0604030504040204" pitchFamily="34" charset="0"/>
          </a:endParaRP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Signed the application?</a:t>
          </a:r>
          <a:endParaRPr lang="en-US">
            <a:effectLst/>
            <a:latin typeface="Verdana" panose="020B0604030504040204" pitchFamily="34" charset="0"/>
            <a:ea typeface="Verdana" panose="020B0604030504040204" pitchFamily="34" charset="0"/>
          </a:endParaRPr>
        </a:p>
        <a:p>
          <a:pPr marL="354330" lvl="1" indent="-171450">
            <a:buFont typeface="Wingdings" panose="05000000000000000000" pitchFamily="2" charset="2"/>
            <a:buChar char="q"/>
          </a:pPr>
          <a:r>
            <a:rPr lang="en-US" sz="1100" b="0" i="0" baseline="0">
              <a:solidFill>
                <a:schemeClr val="dk1"/>
              </a:solidFill>
              <a:effectLst/>
              <a:latin typeface="Verdana" panose="020B0604030504040204" pitchFamily="34" charset="0"/>
              <a:ea typeface="Verdana" panose="020B0604030504040204" pitchFamily="34" charset="0"/>
              <a:cs typeface="+mn-cs"/>
            </a:rPr>
            <a:t>Made a copy of the application for your records?</a:t>
          </a:r>
          <a:endParaRPr lang="en-US">
            <a:effectLst/>
            <a:latin typeface="Verdana" panose="020B0604030504040204" pitchFamily="34" charset="0"/>
            <a:ea typeface="Verdana" panose="020B0604030504040204" pitchFamily="34" charset="0"/>
          </a:endParaRPr>
        </a:p>
        <a:p>
          <a:pPr marL="0" indent="0">
            <a:buFontTx/>
            <a:buNone/>
          </a:pPr>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pPr marL="228600" indent="-228600">
            <a:buFont typeface="+mj-lt"/>
            <a:buAutoNum type="arabicPeriod" startAt="3"/>
          </a:pPr>
          <a:r>
            <a:rPr lang="en-US" sz="1100" b="1" i="0" u="none" strike="noStrike" baseline="0">
              <a:solidFill>
                <a:srgbClr val="00B050"/>
              </a:solidFill>
              <a:latin typeface="Verdana" panose="020B0604030504040204" pitchFamily="34" charset="0"/>
              <a:ea typeface="Verdana" panose="020B0604030504040204" pitchFamily="34" charset="0"/>
              <a:cs typeface="+mn-cs"/>
            </a:rPr>
            <a:t>Email or mail </a:t>
          </a:r>
          <a:r>
            <a:rPr lang="en-US" sz="1100" b="0" i="0" u="none" strike="noStrike" baseline="0">
              <a:solidFill>
                <a:schemeClr val="dk1"/>
              </a:solidFill>
              <a:latin typeface="Verdana" panose="020B0604030504040204" pitchFamily="34" charset="0"/>
              <a:ea typeface="Verdana" panose="020B0604030504040204" pitchFamily="34" charset="0"/>
              <a:cs typeface="+mn-cs"/>
            </a:rPr>
            <a:t>your completed application with all supporting documents, within 90 days of installation, to:</a:t>
          </a:r>
        </a:p>
        <a:p>
          <a:pPr marL="182880"/>
          <a:r>
            <a:rPr lang="en-US" sz="1100" b="1" i="0" baseline="0">
              <a:solidFill>
                <a:schemeClr val="accent5">
                  <a:lumMod val="50000"/>
                </a:schemeClr>
              </a:solidFill>
              <a:effectLst/>
              <a:latin typeface="Verdana" panose="020B0604030504040204" pitchFamily="34" charset="0"/>
              <a:ea typeface="Verdana" panose="020B0604030504040204" pitchFamily="34" charset="0"/>
              <a:cs typeface="+mn-cs"/>
            </a:rPr>
            <a:t>                           </a:t>
          </a:r>
          <a:r>
            <a:rPr lang="en-US" sz="1100" b="1" i="0" baseline="0">
              <a:solidFill>
                <a:srgbClr val="00B050"/>
              </a:solidFill>
              <a:effectLst/>
              <a:latin typeface="Verdana" panose="020B0604030504040204" pitchFamily="34" charset="0"/>
              <a:ea typeface="Verdana" panose="020B0604030504040204" pitchFamily="34" charset="0"/>
              <a:cs typeface="+mn-cs"/>
            </a:rPr>
            <a:t>OR</a:t>
          </a:r>
          <a:endParaRPr lang="en-US">
            <a:solidFill>
              <a:srgbClr val="00B050"/>
            </a:solidFill>
            <a:effectLst/>
            <a:latin typeface="Verdana" panose="020B0604030504040204" pitchFamily="34" charset="0"/>
            <a:ea typeface="Verdana" panose="020B0604030504040204" pitchFamily="34" charset="0"/>
          </a:endParaRPr>
        </a:p>
        <a:p>
          <a:pPr marL="182880"/>
          <a:r>
            <a:rPr lang="en-US" sz="1100" b="0" i="0" baseline="0">
              <a:solidFill>
                <a:schemeClr val="dk1"/>
              </a:solidFill>
              <a:effectLst/>
              <a:latin typeface="Verdana" panose="020B0604030504040204" pitchFamily="34" charset="0"/>
              <a:ea typeface="Verdana" panose="020B0604030504040204" pitchFamily="34" charset="0"/>
              <a:cs typeface="+mn-cs"/>
            </a:rPr>
            <a:t>Residential Energy Services (E2) Snohomish County PUD</a:t>
          </a:r>
        </a:p>
        <a:p>
          <a:pPr marL="182880"/>
          <a:r>
            <a:rPr lang="en-US" sz="1100" b="0" i="0" baseline="0">
              <a:solidFill>
                <a:schemeClr val="dk1"/>
              </a:solidFill>
              <a:effectLst/>
              <a:latin typeface="Verdana" panose="020B0604030504040204" pitchFamily="34" charset="0"/>
              <a:ea typeface="Verdana" panose="020B0604030504040204" pitchFamily="34" charset="0"/>
              <a:cs typeface="+mn-cs"/>
            </a:rPr>
            <a:t>PO Box 1107</a:t>
          </a:r>
        </a:p>
        <a:p>
          <a:pPr marL="182880"/>
          <a:r>
            <a:rPr lang="en-US" sz="1100" b="0" i="0" baseline="0">
              <a:solidFill>
                <a:schemeClr val="dk1"/>
              </a:solidFill>
              <a:effectLst/>
              <a:latin typeface="Verdana" panose="020B0604030504040204" pitchFamily="34" charset="0"/>
              <a:ea typeface="Verdana" panose="020B0604030504040204" pitchFamily="34" charset="0"/>
              <a:cs typeface="+mn-cs"/>
            </a:rPr>
            <a:t>Everett, WA 98206-1107</a:t>
          </a:r>
          <a:endParaRPr lang="en-US">
            <a:effectLst/>
            <a:latin typeface="Verdana" panose="020B0604030504040204" pitchFamily="34" charset="0"/>
            <a:ea typeface="Verdana" panose="020B0604030504040204" pitchFamily="34" charset="0"/>
          </a:endParaRPr>
        </a:p>
        <a:p>
          <a:pPr marL="0" indent="0">
            <a:buFontTx/>
            <a:buNone/>
          </a:pPr>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Your PUD Registered Trade Ally will deduct the amount of your PUD Instant Rebate from your invoice before this application is submitted. The PUD Registered Trade Ally will then collect the rebate payment from Snohomish PUD on your behalf after this application has been processed and the work has passed any required inspections.</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100" b="1" i="0" u="none" strike="noStrike" baseline="0">
              <a:solidFill>
                <a:srgbClr val="00B050"/>
              </a:solidFill>
              <a:latin typeface="Verdana" panose="020B0604030504040204" pitchFamily="34" charset="0"/>
              <a:ea typeface="Verdana" panose="020B0604030504040204" pitchFamily="34" charset="0"/>
              <a:cs typeface="+mn-cs"/>
            </a:rPr>
            <a:t>Need Help?</a:t>
          </a:r>
        </a:p>
        <a:p>
          <a:r>
            <a:rPr lang="en-US" sz="1100" b="0" i="0" u="none" strike="noStrike" baseline="0">
              <a:solidFill>
                <a:schemeClr val="dk1"/>
              </a:solidFill>
              <a:latin typeface="Verdana" panose="020B0604030504040204" pitchFamily="34" charset="0"/>
              <a:ea typeface="Verdana" panose="020B0604030504040204" pitchFamily="34" charset="0"/>
              <a:cs typeface="+mn-cs"/>
            </a:rPr>
            <a:t>Call the Energy Hotline at </a:t>
          </a:r>
          <a:r>
            <a:rPr lang="en-US" sz="1100" b="1" i="0" u="none" strike="noStrike" baseline="0">
              <a:solidFill>
                <a:srgbClr val="FF0000"/>
              </a:solidFill>
              <a:latin typeface="Verdana" panose="020B0604030504040204" pitchFamily="34" charset="0"/>
              <a:ea typeface="Verdana" panose="020B0604030504040204" pitchFamily="34" charset="0"/>
              <a:cs typeface="+mn-cs"/>
            </a:rPr>
            <a:t>(425) 783-1700</a:t>
          </a:r>
          <a:r>
            <a:rPr lang="en-US" sz="1100" b="0" i="0" u="none" strike="noStrike" baseline="0">
              <a:solidFill>
                <a:schemeClr val="dk1"/>
              </a:solidFill>
              <a:latin typeface="Verdana" panose="020B0604030504040204" pitchFamily="34" charset="0"/>
              <a:ea typeface="Verdana" panose="020B0604030504040204" pitchFamily="34" charset="0"/>
              <a:cs typeface="+mn-cs"/>
            </a:rPr>
            <a:t>, Monday to Friday, 8AM to 5PM (toll-free in Western Washington and outside the local Everett calling area 1-877-783-1000).</a:t>
          </a:r>
        </a:p>
        <a:p>
          <a:endParaRPr lang="en-US" sz="1100" b="1"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1" i="0" u="none" strike="noStrike" baseline="0">
            <a:solidFill>
              <a:schemeClr val="dk1"/>
            </a:solidFill>
            <a:latin typeface="Verdana" panose="020B0604030504040204" pitchFamily="34" charset="0"/>
            <a:ea typeface="Verdana" panose="020B0604030504040204" pitchFamily="34" charset="0"/>
            <a:cs typeface="+mn-cs"/>
          </a:endParaRPr>
        </a:p>
        <a:p>
          <a:pPr algn="l"/>
          <a:r>
            <a:rPr lang="en-US" sz="1050" b="1" i="0" u="none" strike="noStrike" baseline="0">
              <a:solidFill>
                <a:srgbClr val="00B050"/>
              </a:solidFill>
              <a:latin typeface="Verdana" panose="020B0604030504040204" pitchFamily="34" charset="0"/>
              <a:ea typeface="Verdana" panose="020B0604030504040204" pitchFamily="34" charset="0"/>
              <a:cs typeface="+mn-cs"/>
            </a:rPr>
            <a:t>ENERGY EFFICIENCY REBATE AGREEMENT</a:t>
          </a:r>
        </a:p>
        <a:p>
          <a:r>
            <a:rPr lang="en-US" sz="1100" b="0" i="0" u="none" strike="noStrike" baseline="0">
              <a:solidFill>
                <a:schemeClr val="dk1"/>
              </a:solidFill>
              <a:latin typeface="Verdana" panose="020B0604030504040204" pitchFamily="34" charset="0"/>
              <a:ea typeface="Verdana" panose="020B0604030504040204" pitchFamily="34" charset="0"/>
              <a:cs typeface="+mn-cs"/>
            </a:rPr>
            <a:t>Homeowner is responsible for the selection, purchase, and installation of the Measure(s). Homeowner is responsible for selecting the PUD Registered Trade Ally that will install the Measure, for determining the adequacy of installation, and for paying all amounts owed to contractors and/or suppliers.</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100" b="1" i="0" u="none" strike="noStrike" baseline="0">
              <a:solidFill>
                <a:srgbClr val="00B050"/>
              </a:solidFill>
              <a:latin typeface="Verdana" panose="020B0604030504040204" pitchFamily="34" charset="0"/>
              <a:ea typeface="Verdana" panose="020B0604030504040204" pitchFamily="34" charset="0"/>
              <a:cs typeface="+mn-cs"/>
            </a:rPr>
            <a:t>ADDITIONAL CONDITIONS:</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Rebates will not exceed the purchase price (with installation, if necessary) of any measure.</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Homeowner is responsible for complying with all applicable federal, state, and local laws, codes, ordinances, rules, and regulations, as well as equipment manufacturer’s specifications and instructions. This includes compliance with any Proclamations issued by the Washington Governor regarding the COVID-19 outbreak.</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Snohomish PUD reserves the right to inspect any installation, including after rebate payment, and homeowner agrees to provide reasonable access for such purpose. Inspections are for the purpose of verifying that installation of measures meet program eligibility guidelines and not for any other purpose.</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Homeowner agrees that Snohomish PUD may release homeowner’s account information, including billing and energy usage information, to an independent third-party evaluator solely for the purpose of evaluating the program, confirming energy savings, and for other quality assurance purposes.</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Homeowner (and not Snohomish PUD) is responsible for any taxes (federal, state, and/or local) that may be imposed on homeowner because of the receipt of rebate funds. For homes owned by a LLC or Trust, the tax form W-9 must be provided to Snohomish PUD prior to payment of the rebate.</a:t>
          </a:r>
        </a:p>
        <a:p>
          <a:pPr marL="228600" indent="-228600">
            <a:buFont typeface="+mj-lt"/>
            <a:buAutoNum type="arabicPeriod" startAt="4"/>
          </a:pPr>
          <a:r>
            <a:rPr lang="en-US" sz="1100" b="0" i="0" u="none" strike="noStrike" baseline="0">
              <a:solidFill>
                <a:schemeClr val="dk1"/>
              </a:solidFill>
              <a:latin typeface="Verdana" panose="020B0604030504040204" pitchFamily="34" charset="0"/>
              <a:ea typeface="Verdana" panose="020B0604030504040204" pitchFamily="34" charset="0"/>
              <a:cs typeface="+mn-cs"/>
            </a:rPr>
            <a:t>Any required maintenance, repair, or replacement of a measure or associated equipment is the sole responsibility of, and at the expense of, the homeowner.</a:t>
          </a:r>
        </a:p>
        <a:p>
          <a:endParaRPr lang="en-US" sz="1100" b="0" i="0" u="none" strike="noStrike" baseline="0">
            <a:solidFill>
              <a:schemeClr val="dk1"/>
            </a:solidFill>
            <a:latin typeface="Verdana" panose="020B0604030504040204" pitchFamily="34" charset="0"/>
            <a:ea typeface="Verdana" panose="020B0604030504040204" pitchFamily="34" charset="0"/>
            <a:cs typeface="+mn-cs"/>
          </a:endParaRPr>
        </a:p>
        <a:p>
          <a:r>
            <a:rPr lang="en-US" sz="1050" b="0" i="0" u="none" strike="noStrike" baseline="0">
              <a:solidFill>
                <a:schemeClr val="dk1"/>
              </a:solidFill>
              <a:latin typeface="Verdana" panose="020B0604030504040204" pitchFamily="34" charset="0"/>
              <a:ea typeface="Verdana" panose="020B0604030504040204" pitchFamily="34" charset="0"/>
              <a:cs typeface="+mn-cs"/>
            </a:rPr>
            <a:t>Any rebate(s) provided by Snohomish PUD under this agreement is at the request of homeowner. Because of the variability and uniqueness of individual energy use, it is not possible to predict exact energy savings (if any) that may accrue to any particular homeowner. Snohomish PUD, by providing funding, does not warrant that the equipment will achieve any reduction in energy costs to homeowner.</a:t>
          </a:r>
        </a:p>
        <a:p>
          <a:endParaRPr lang="en-US" sz="1050" b="0" i="0" u="none" strike="noStrike" baseline="0">
            <a:solidFill>
              <a:schemeClr val="dk1"/>
            </a:solidFill>
            <a:latin typeface="Verdana" panose="020B0604030504040204" pitchFamily="34" charset="0"/>
            <a:ea typeface="Verdana" panose="020B0604030504040204" pitchFamily="34" charset="0"/>
            <a:cs typeface="+mn-cs"/>
          </a:endParaRPr>
        </a:p>
        <a:p>
          <a:r>
            <a:rPr lang="en-US" sz="1050" b="1" i="0" u="none" strike="noStrike" baseline="0">
              <a:solidFill>
                <a:srgbClr val="00B050"/>
              </a:solidFill>
              <a:latin typeface="Verdana" panose="020B0604030504040204" pitchFamily="34" charset="0"/>
              <a:ea typeface="Verdana" panose="020B0604030504040204" pitchFamily="34" charset="0"/>
              <a:cs typeface="+mn-cs"/>
            </a:rPr>
            <a:t>DISCLAIMERS: </a:t>
          </a:r>
          <a:r>
            <a:rPr lang="en-US" sz="1050" b="0" i="0" u="none" strike="noStrike" baseline="0">
              <a:solidFill>
                <a:schemeClr val="dk1"/>
              </a:solidFill>
              <a:latin typeface="Verdana" panose="020B0604030504040204" pitchFamily="34" charset="0"/>
              <a:ea typeface="Verdana" panose="020B0604030504040204" pitchFamily="34" charset="0"/>
              <a:cs typeface="+mn-cs"/>
            </a:rPr>
            <a:t>SNOHOMISH PUD HEREBY DISCLAIMS ANY AND ALL IMPLIED WARRANTIES (INCLUDING BUT NOT LIMITED TO IMPLIED WARRANTIES OF MERCHANTABILITY OR FITNESS FOR A PARTICULAR PURPOSE) AND SHALL NOT BE RESPONSIBLE FOR ANY REPRESENTATION OR PROMISE WITH RESPECT TO THE EQUIPMENT, MATERIALS, OR LABOR REQUIRED FOR THE INSTALLATION OF ENERGY EFFICIENCY MEASURE(S) ON THE PREMISES, OR THE COST OF SUCH EQUIPMENT, MATERIALS, AND LABOR. SNOHOMISH PUD FURTHER DISCLAIMS ANY LIABILITY FOR CONSEQUENTIAL DAMAGES ARISING OUT OF THE USE OF, OR THE INABILITY TO USE THE ENERGY EFFICIENCY MEASURE(S) OR ASSOCIATED EQUIPMENT.</a:t>
          </a:r>
        </a:p>
        <a:p>
          <a:endParaRPr lang="en-US" sz="1050" b="0" i="0" u="none" strike="noStrike" baseline="0">
            <a:solidFill>
              <a:schemeClr val="dk1"/>
            </a:solidFill>
            <a:latin typeface="Verdana" panose="020B0604030504040204" pitchFamily="34" charset="0"/>
            <a:ea typeface="Verdana" panose="020B0604030504040204" pitchFamily="34" charset="0"/>
            <a:cs typeface="+mn-cs"/>
          </a:endParaRPr>
        </a:p>
        <a:p>
          <a:r>
            <a:rPr lang="en-US" sz="1050" b="1" i="0" u="none" strike="noStrike" baseline="0">
              <a:solidFill>
                <a:srgbClr val="00B050"/>
              </a:solidFill>
              <a:latin typeface="Verdana" panose="020B0604030504040204" pitchFamily="34" charset="0"/>
              <a:ea typeface="Verdana" panose="020B0604030504040204" pitchFamily="34" charset="0"/>
              <a:cs typeface="+mn-cs"/>
            </a:rPr>
            <a:t>RELEASE: </a:t>
          </a:r>
          <a:r>
            <a:rPr lang="en-US" sz="1050" b="0" i="0" u="none" strike="noStrike" baseline="0">
              <a:solidFill>
                <a:schemeClr val="dk1"/>
              </a:solidFill>
              <a:latin typeface="Verdana" panose="020B0604030504040204" pitchFamily="34" charset="0"/>
              <a:ea typeface="Verdana" panose="020B0604030504040204" pitchFamily="34" charset="0"/>
              <a:cs typeface="+mn-cs"/>
            </a:rPr>
            <a:t>Homeowner understands that while Snohomish PUD is providing funding for kilowatt-hour savings, Snohomish PUD is not supervising work performed for homeowner. As part of the consideration for this agreement, homeowner hereby releases and shall indemnify, hold harmless, and defend Snohomish PUD from any and all claims, losses, harm, costs, liabilities, damages, and expenses (including attorney’s fees) of any nature whatsoever arising directly or indirectly out of or in connection with the installation of energy efficiency measures at the premises or any material and labor required for such installation and arising directly or indirectly out of or in any way connected with the payment of the rebate or homeowner’s participation in Snohomish PUD’s energy efficiency rebate program.</a:t>
          </a:r>
        </a:p>
        <a:p>
          <a:endParaRPr lang="en-US" sz="1050" b="1" i="0" u="none" strike="noStrike" baseline="0">
            <a:solidFill>
              <a:schemeClr val="dk1"/>
            </a:solidFill>
            <a:latin typeface="Verdana" panose="020B0604030504040204" pitchFamily="34" charset="0"/>
            <a:ea typeface="Verdana" panose="020B0604030504040204" pitchFamily="34" charset="0"/>
            <a:cs typeface="+mn-cs"/>
          </a:endParaRPr>
        </a:p>
        <a:p>
          <a:r>
            <a:rPr lang="en-US" sz="1050" b="1" i="0" u="none" strike="noStrike" baseline="0">
              <a:solidFill>
                <a:srgbClr val="00B050"/>
              </a:solidFill>
              <a:latin typeface="Verdana" panose="020B0604030504040204" pitchFamily="34" charset="0"/>
              <a:ea typeface="Verdana" panose="020B0604030504040204" pitchFamily="34" charset="0"/>
              <a:cs typeface="+mn-cs"/>
            </a:rPr>
            <a:t>RESERVATION: </a:t>
          </a:r>
          <a:r>
            <a:rPr lang="en-US" sz="1050" b="0" i="0" u="none" strike="noStrike" baseline="0">
              <a:solidFill>
                <a:schemeClr val="dk1"/>
              </a:solidFill>
              <a:latin typeface="Verdana" panose="020B0604030504040204" pitchFamily="34" charset="0"/>
              <a:ea typeface="Verdana" panose="020B0604030504040204" pitchFamily="34" charset="0"/>
              <a:cs typeface="+mn-cs"/>
            </a:rPr>
            <a:t>Homeowner acknowledges and agrees that Snohomish PUD retains the sole and exclusive right, in its sole discretion, to reject, deny, adjust, or amend any application and any rebate made pursuant to this agreement and Snohomish PUD programs and policies. All rebate amounts, if any, shall be made or not made within Snohomish PUD’s sole discretion. Participation in this program does not guarantee any rebate. </a:t>
          </a:r>
        </a:p>
        <a:p>
          <a:endParaRPr lang="en-US" sz="1050" b="0" i="0" u="none" strike="noStrike" baseline="0">
            <a:solidFill>
              <a:schemeClr val="dk1"/>
            </a:solidFill>
            <a:latin typeface="Verdana" panose="020B0604030504040204" pitchFamily="34" charset="0"/>
            <a:ea typeface="Verdana" panose="020B0604030504040204" pitchFamily="34" charset="0"/>
            <a:cs typeface="+mn-cs"/>
          </a:endParaRPr>
        </a:p>
        <a:p>
          <a:pPr algn="ctr"/>
          <a:r>
            <a:rPr lang="en-US" sz="1050" b="1" i="0" u="none" strike="noStrike" baseline="0">
              <a:solidFill>
                <a:srgbClr val="00B050"/>
              </a:solidFill>
              <a:latin typeface="Verdana" panose="020B0604030504040204" pitchFamily="34" charset="0"/>
              <a:ea typeface="Verdana" panose="020B0604030504040204" pitchFamily="34" charset="0"/>
              <a:cs typeface="+mn-cs"/>
            </a:rPr>
            <a:t>This program and terms and conditions of this agreement are subject to change without notice.</a:t>
          </a:r>
          <a:endParaRPr lang="en-US" sz="1050">
            <a:solidFill>
              <a:srgbClr val="00B050"/>
            </a:solidFill>
            <a:latin typeface="Verdana" panose="020B0604030504040204" pitchFamily="34" charset="0"/>
            <a:ea typeface="Verdana" panose="020B0604030504040204" pitchFamily="34" charset="0"/>
          </a:endParaRPr>
        </a:p>
      </xdr:txBody>
    </xdr:sp>
    <xdr:clientData/>
  </xdr:twoCellAnchor>
  <xdr:twoCellAnchor>
    <xdr:from>
      <xdr:col>13</xdr:col>
      <xdr:colOff>629920</xdr:colOff>
      <xdr:row>10</xdr:row>
      <xdr:rowOff>11430</xdr:rowOff>
    </xdr:from>
    <xdr:to>
      <xdr:col>15</xdr:col>
      <xdr:colOff>22860</xdr:colOff>
      <xdr:row>11</xdr:row>
      <xdr:rowOff>130810</xdr:rowOff>
    </xdr:to>
    <xdr:sp macro="" textlink="">
      <xdr:nvSpPr>
        <xdr:cNvPr id="13" name="TextBox 12">
          <a:hlinkClick xmlns:r="http://schemas.openxmlformats.org/officeDocument/2006/relationships" r:id="rId8"/>
          <a:extLst>
            <a:ext uri="{FF2B5EF4-FFF2-40B4-BE49-F238E27FC236}">
              <a16:creationId xmlns:a16="http://schemas.microsoft.com/office/drawing/2014/main" id="{00000000-0008-0000-0000-00000D000000}"/>
            </a:ext>
          </a:extLst>
        </xdr:cNvPr>
        <xdr:cNvSpPr txBox="1"/>
      </xdr:nvSpPr>
      <xdr:spPr>
        <a:xfrm>
          <a:off x="8110220" y="2437130"/>
          <a:ext cx="675640" cy="303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twoCellAnchor>
    <xdr:from>
      <xdr:col>11</xdr:col>
      <xdr:colOff>453390</xdr:colOff>
      <xdr:row>10</xdr:row>
      <xdr:rowOff>13970</xdr:rowOff>
    </xdr:from>
    <xdr:to>
      <xdr:col>13</xdr:col>
      <xdr:colOff>434340</xdr:colOff>
      <xdr:row>11</xdr:row>
      <xdr:rowOff>83820</xdr:rowOff>
    </xdr:to>
    <xdr:sp macro="" textlink="">
      <xdr:nvSpPr>
        <xdr:cNvPr id="14" name="TextBox 13">
          <a:hlinkClick xmlns:r="http://schemas.openxmlformats.org/officeDocument/2006/relationships" r:id="rId9"/>
          <a:extLst>
            <a:ext uri="{FF2B5EF4-FFF2-40B4-BE49-F238E27FC236}">
              <a16:creationId xmlns:a16="http://schemas.microsoft.com/office/drawing/2014/main" id="{00000000-0008-0000-0000-00000E000000}"/>
            </a:ext>
          </a:extLst>
        </xdr:cNvPr>
        <xdr:cNvSpPr txBox="1"/>
      </xdr:nvSpPr>
      <xdr:spPr>
        <a:xfrm>
          <a:off x="6650990" y="2439670"/>
          <a:ext cx="126365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twoCellAnchor>
    <xdr:from>
      <xdr:col>4</xdr:col>
      <xdr:colOff>218440</xdr:colOff>
      <xdr:row>15</xdr:row>
      <xdr:rowOff>181610</xdr:rowOff>
    </xdr:from>
    <xdr:to>
      <xdr:col>5</xdr:col>
      <xdr:colOff>358140</xdr:colOff>
      <xdr:row>17</xdr:row>
      <xdr:rowOff>68580</xdr:rowOff>
    </xdr:to>
    <xdr:sp macro="" textlink="">
      <xdr:nvSpPr>
        <xdr:cNvPr id="15" name="TextBox 14">
          <a:hlinkClick xmlns:r="http://schemas.openxmlformats.org/officeDocument/2006/relationships" r:id="rId10"/>
          <a:extLst>
            <a:ext uri="{FF2B5EF4-FFF2-40B4-BE49-F238E27FC236}">
              <a16:creationId xmlns:a16="http://schemas.microsoft.com/office/drawing/2014/main" id="{00000000-0008-0000-0000-00000F000000}"/>
            </a:ext>
          </a:extLst>
        </xdr:cNvPr>
        <xdr:cNvSpPr txBox="1"/>
      </xdr:nvSpPr>
      <xdr:spPr>
        <a:xfrm>
          <a:off x="1926590" y="3528060"/>
          <a:ext cx="781050" cy="25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twoCellAnchor>
    <xdr:from>
      <xdr:col>7</xdr:col>
      <xdr:colOff>355600</xdr:colOff>
      <xdr:row>15</xdr:row>
      <xdr:rowOff>181610</xdr:rowOff>
    </xdr:from>
    <xdr:to>
      <xdr:col>8</xdr:col>
      <xdr:colOff>525780</xdr:colOff>
      <xdr:row>17</xdr:row>
      <xdr:rowOff>76200</xdr:rowOff>
    </xdr:to>
    <xdr:sp macro="" textlink="">
      <xdr:nvSpPr>
        <xdr:cNvPr id="16" name="TextBox 15">
          <a:hlinkClick xmlns:r="http://schemas.openxmlformats.org/officeDocument/2006/relationships" r:id="rId11"/>
          <a:extLst>
            <a:ext uri="{FF2B5EF4-FFF2-40B4-BE49-F238E27FC236}">
              <a16:creationId xmlns:a16="http://schemas.microsoft.com/office/drawing/2014/main" id="{00000000-0008-0000-0000-000010000000}"/>
            </a:ext>
          </a:extLst>
        </xdr:cNvPr>
        <xdr:cNvSpPr txBox="1"/>
      </xdr:nvSpPr>
      <xdr:spPr>
        <a:xfrm>
          <a:off x="3987800" y="3528060"/>
          <a:ext cx="811530" cy="262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twoCellAnchor>
    <xdr:from>
      <xdr:col>2</xdr:col>
      <xdr:colOff>46037</xdr:colOff>
      <xdr:row>45</xdr:row>
      <xdr:rowOff>41349</xdr:rowOff>
    </xdr:from>
    <xdr:to>
      <xdr:col>18</xdr:col>
      <xdr:colOff>44450</xdr:colOff>
      <xdr:row>58</xdr:row>
      <xdr:rowOff>181049</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471487" y="8912299"/>
          <a:ext cx="10260013" cy="253365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rgbClr val="00B050"/>
              </a:solidFill>
              <a:effectLst/>
              <a:latin typeface="Verdana" panose="020B0604030504040204" pitchFamily="34" charset="0"/>
              <a:ea typeface="Verdana" panose="020B0604030504040204" pitchFamily="34" charset="0"/>
              <a:cs typeface="+mn-cs"/>
            </a:rPr>
            <a:t>PROOF OF PURCHASE REQUIREMENT: ITEMIZED INVOICE</a:t>
          </a:r>
          <a:endParaRPr lang="en-US" b="1">
            <a:solidFill>
              <a:srgbClr val="00B050"/>
            </a:solidFill>
            <a:effectLst/>
            <a:latin typeface="Verdana" panose="020B0604030504040204" pitchFamily="34" charset="0"/>
            <a:ea typeface="Verdana" panose="020B0604030504040204" pitchFamily="34" charset="0"/>
          </a:endParaRPr>
        </a:p>
        <a:p>
          <a:r>
            <a:rPr lang="en-US" sz="1100" b="0" i="0" baseline="0">
              <a:solidFill>
                <a:schemeClr val="dk1"/>
              </a:solidFill>
              <a:effectLst/>
              <a:latin typeface="Verdana" panose="020B0604030504040204" pitchFamily="34" charset="0"/>
              <a:ea typeface="Verdana" panose="020B0604030504040204" pitchFamily="34" charset="0"/>
              <a:cs typeface="+mn-cs"/>
            </a:rPr>
            <a:t>Invoices must be legible and include the information listed below (photocopies are acceptable):</a:t>
          </a:r>
          <a:endParaRPr lang="en-US">
            <a:effectLst/>
            <a:latin typeface="Verdana" panose="020B0604030504040204" pitchFamily="34" charset="0"/>
            <a:ea typeface="Verdana" panose="020B0604030504040204" pitchFamily="34" charset="0"/>
          </a:endParaRPr>
        </a:p>
        <a:p>
          <a:pPr marL="171450" indent="-171450">
            <a:buSzPct val="150000"/>
            <a:buFont typeface="Arial" panose="020B0604020202020204" pitchFamily="34" charset="0"/>
            <a:buChar char="•"/>
          </a:pPr>
          <a:r>
            <a:rPr lang="en-US" sz="1100" b="0" i="0" baseline="0">
              <a:solidFill>
                <a:schemeClr val="dk1"/>
              </a:solidFill>
              <a:effectLst/>
              <a:latin typeface="Verdana" panose="020B0604030504040204" pitchFamily="34" charset="0"/>
              <a:ea typeface="Verdana" panose="020B0604030504040204" pitchFamily="34" charset="0"/>
              <a:cs typeface="+mn-cs"/>
            </a:rPr>
            <a:t>PUD Registered Trade Ally name, address, and phone number.</a:t>
          </a:r>
          <a:endParaRPr lang="en-US">
            <a:effectLst/>
            <a:latin typeface="Verdana" panose="020B0604030504040204" pitchFamily="34" charset="0"/>
            <a:ea typeface="Verdana" panose="020B0604030504040204" pitchFamily="34" charset="0"/>
          </a:endParaRPr>
        </a:p>
        <a:p>
          <a:pPr marL="171450" indent="-171450">
            <a:buSzPct val="150000"/>
            <a:buFont typeface="Arial" panose="020B0604020202020204" pitchFamily="34" charset="0"/>
            <a:buChar char="•"/>
          </a:pPr>
          <a:r>
            <a:rPr lang="en-US" sz="1100" b="0" i="0" baseline="0">
              <a:solidFill>
                <a:schemeClr val="dk1"/>
              </a:solidFill>
              <a:effectLst/>
              <a:latin typeface="Verdana" panose="020B0604030504040204" pitchFamily="34" charset="0"/>
              <a:ea typeface="Verdana" panose="020B0604030504040204" pitchFamily="34" charset="0"/>
              <a:cs typeface="+mn-cs"/>
            </a:rPr>
            <a:t>Itemized list of each product, including quantity, product description, manufacturer, model number, or other identifying information. This must match the information listed on the rebate application.</a:t>
          </a:r>
          <a:endParaRPr lang="en-US">
            <a:effectLst/>
            <a:latin typeface="Verdana" panose="020B0604030504040204" pitchFamily="34" charset="0"/>
            <a:ea typeface="Verdana" panose="020B0604030504040204" pitchFamily="34" charset="0"/>
          </a:endParaRPr>
        </a:p>
        <a:p>
          <a:pPr marL="171450" indent="-171450">
            <a:buSzPct val="150000"/>
            <a:buFont typeface="Arial" panose="020B0604020202020204" pitchFamily="34" charset="0"/>
            <a:buChar char="•"/>
          </a:pPr>
          <a:r>
            <a:rPr lang="en-US" sz="1100" b="0" i="0" baseline="0">
              <a:solidFill>
                <a:schemeClr val="dk1"/>
              </a:solidFill>
              <a:effectLst/>
              <a:latin typeface="Verdana" panose="020B0604030504040204" pitchFamily="34" charset="0"/>
              <a:ea typeface="Verdana" panose="020B0604030504040204" pitchFamily="34" charset="0"/>
              <a:cs typeface="+mn-cs"/>
            </a:rPr>
            <a:t>Total installed cost and amount of PUD Instant Rebate deducted.</a:t>
          </a:r>
        </a:p>
        <a:p>
          <a:endParaRPr lang="en-US" b="1">
            <a:effectLst/>
            <a:latin typeface="Verdana" panose="020B0604030504040204" pitchFamily="34" charset="0"/>
            <a:ea typeface="Verdana" panose="020B0604030504040204" pitchFamily="34" charset="0"/>
          </a:endParaRPr>
        </a:p>
        <a:p>
          <a:r>
            <a:rPr lang="en-US" sz="1100" b="1" i="0" baseline="0">
              <a:solidFill>
                <a:srgbClr val="00B050"/>
              </a:solidFill>
              <a:effectLst/>
              <a:latin typeface="Verdana" panose="020B0604030504040204" pitchFamily="34" charset="0"/>
              <a:ea typeface="Verdana" panose="020B0604030504040204" pitchFamily="34" charset="0"/>
              <a:cs typeface="+mn-cs"/>
            </a:rPr>
            <a:t>ELIGIBILITY REQUIREMENTS:</a:t>
          </a:r>
          <a:endParaRPr lang="en-US" b="1">
            <a:solidFill>
              <a:srgbClr val="00B050"/>
            </a:solidFill>
            <a:effectLst/>
            <a:latin typeface="Verdana" panose="020B0604030504040204" pitchFamily="34" charset="0"/>
            <a:ea typeface="Verdana" panose="020B0604030504040204" pitchFamily="34" charset="0"/>
          </a:endParaRPr>
        </a:p>
        <a:p>
          <a:pPr marL="228600" indent="-228600">
            <a:buFont typeface="+mj-lt"/>
            <a:buAutoNum type="arabicPeriod"/>
          </a:pPr>
          <a:r>
            <a:rPr lang="en-US" sz="1100" b="0" i="0" baseline="0">
              <a:solidFill>
                <a:schemeClr val="dk1"/>
              </a:solidFill>
              <a:effectLst/>
              <a:latin typeface="Verdana" panose="020B0604030504040204" pitchFamily="34" charset="0"/>
              <a:ea typeface="Verdana" panose="020B0604030504040204" pitchFamily="34" charset="0"/>
              <a:cs typeface="+mn-cs"/>
            </a:rPr>
            <a:t>The rebates listed are applicable to existing single-family residences of up to 4 attached dwellings, including manufactured and modular homes, accessory dwelling units and townhouses, located in the Snohomish PUD service territory. A townhouse shares walls but does not vertically overlap with other units, and it is not subject to the number of attached units cap.</a:t>
          </a:r>
          <a:endParaRPr lang="en-US">
            <a:effectLst/>
            <a:latin typeface="Verdana" panose="020B0604030504040204" pitchFamily="34" charset="0"/>
            <a:ea typeface="Verdana" panose="020B0604030504040204" pitchFamily="34" charset="0"/>
          </a:endParaRPr>
        </a:p>
        <a:p>
          <a:pPr marL="228600" indent="-228600">
            <a:buFont typeface="+mj-lt"/>
            <a:buAutoNum type="arabicPeriod"/>
          </a:pPr>
          <a:r>
            <a:rPr lang="en-US" sz="1100" b="0" i="0" baseline="0">
              <a:solidFill>
                <a:schemeClr val="dk1"/>
              </a:solidFill>
              <a:effectLst/>
              <a:latin typeface="Verdana" panose="020B0604030504040204" pitchFamily="34" charset="0"/>
              <a:ea typeface="Verdana" panose="020B0604030504040204" pitchFamily="34" charset="0"/>
              <a:cs typeface="+mn-cs"/>
            </a:rPr>
            <a:t>Residences must have permanently installed electric heat as the primary heat source.</a:t>
          </a:r>
          <a:endParaRPr lang="en-US">
            <a:effectLst/>
            <a:latin typeface="Verdana" panose="020B0604030504040204" pitchFamily="34" charset="0"/>
            <a:ea typeface="Verdana" panose="020B0604030504040204" pitchFamily="34" charset="0"/>
          </a:endParaRPr>
        </a:p>
        <a:p>
          <a:pPr marL="228600" indent="-228600">
            <a:buFont typeface="+mj-lt"/>
            <a:buAutoNum type="arabicPeriod"/>
          </a:pPr>
          <a:r>
            <a:rPr lang="en-US" sz="1100" b="0" i="0" baseline="0">
              <a:solidFill>
                <a:schemeClr val="dk1"/>
              </a:solidFill>
              <a:effectLst/>
              <a:latin typeface="Verdana" panose="020B0604030504040204" pitchFamily="34" charset="0"/>
              <a:ea typeface="Verdana" panose="020B0604030504040204" pitchFamily="34" charset="0"/>
              <a:cs typeface="+mn-cs"/>
            </a:rPr>
            <a:t>Structures with more than four attached dwellings do not qualify but may be eligible for other Snohomish PUD programs (such as commercial rebates).</a:t>
          </a:r>
          <a:endParaRPr lang="en-US">
            <a:effectLst/>
            <a:latin typeface="Verdana" panose="020B0604030504040204" pitchFamily="34" charset="0"/>
            <a:ea typeface="Verdana" panose="020B0604030504040204" pitchFamily="34" charset="0"/>
          </a:endParaRPr>
        </a:p>
      </xdr:txBody>
    </xdr:sp>
    <xdr:clientData/>
  </xdr:twoCellAnchor>
  <xdr:twoCellAnchor>
    <xdr:from>
      <xdr:col>2</xdr:col>
      <xdr:colOff>150282</xdr:colOff>
      <xdr:row>27</xdr:row>
      <xdr:rowOff>177799</xdr:rowOff>
    </xdr:from>
    <xdr:to>
      <xdr:col>5</xdr:col>
      <xdr:colOff>571499</xdr:colOff>
      <xdr:row>29</xdr:row>
      <xdr:rowOff>25400</xdr:rowOff>
    </xdr:to>
    <xdr:sp macro="" textlink="">
      <xdr:nvSpPr>
        <xdr:cNvPr id="18" name="TextBox 17">
          <a:hlinkClick xmlns:r="http://schemas.openxmlformats.org/officeDocument/2006/relationships" r:id="rId12"/>
          <a:extLst>
            <a:ext uri="{FF2B5EF4-FFF2-40B4-BE49-F238E27FC236}">
              <a16:creationId xmlns:a16="http://schemas.microsoft.com/office/drawing/2014/main" id="{00000000-0008-0000-0000-000012000000}"/>
            </a:ext>
          </a:extLst>
        </xdr:cNvPr>
        <xdr:cNvSpPr txBox="1"/>
      </xdr:nvSpPr>
      <xdr:spPr>
        <a:xfrm>
          <a:off x="575732" y="5734049"/>
          <a:ext cx="2345267" cy="215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50000"/>
                </a:schemeClr>
              </a:solidFill>
              <a:latin typeface="Verdana" panose="020B0604030504040204" pitchFamily="34" charset="0"/>
              <a:ea typeface="Verdana" panose="020B0604030504040204" pitchFamily="34" charset="0"/>
            </a:rPr>
            <a:t>ce@snopud.com</a:t>
          </a:r>
        </a:p>
      </xdr:txBody>
    </xdr:sp>
    <xdr:clientData/>
  </xdr:twoCellAnchor>
  <xdr:twoCellAnchor>
    <xdr:from>
      <xdr:col>5</xdr:col>
      <xdr:colOff>349250</xdr:colOff>
      <xdr:row>15</xdr:row>
      <xdr:rowOff>165100</xdr:rowOff>
    </xdr:from>
    <xdr:to>
      <xdr:col>7</xdr:col>
      <xdr:colOff>91440</xdr:colOff>
      <xdr:row>17</xdr:row>
      <xdr:rowOff>91440</xdr:rowOff>
    </xdr:to>
    <xdr:sp macro="" textlink="">
      <xdr:nvSpPr>
        <xdr:cNvPr id="19" name="TextBox 18">
          <a:hlinkClick xmlns:r="http://schemas.openxmlformats.org/officeDocument/2006/relationships" r:id="rId13"/>
          <a:extLst>
            <a:ext uri="{FF2B5EF4-FFF2-40B4-BE49-F238E27FC236}">
              <a16:creationId xmlns:a16="http://schemas.microsoft.com/office/drawing/2014/main" id="{00000000-0008-0000-0000-000013000000}"/>
            </a:ext>
          </a:extLst>
        </xdr:cNvPr>
        <xdr:cNvSpPr txBox="1"/>
      </xdr:nvSpPr>
      <xdr:spPr>
        <a:xfrm>
          <a:off x="2698750" y="3511550"/>
          <a:ext cx="1024890" cy="294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a:solidFill>
              <a:srgbClr val="00B050"/>
            </a:solidFill>
            <a:latin typeface="Verdana" panose="020B0604030504040204" pitchFamily="34" charset="0"/>
            <a:ea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78411</xdr:colOff>
      <xdr:row>2</xdr:row>
      <xdr:rowOff>2</xdr:rowOff>
    </xdr:from>
    <xdr:to>
      <xdr:col>14</xdr:col>
      <xdr:colOff>0</xdr:colOff>
      <xdr:row>3</xdr:row>
      <xdr:rowOff>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516342" y="401439"/>
          <a:ext cx="9322509" cy="445230"/>
          <a:chOff x="550545" y="411482"/>
          <a:chExt cx="10829381" cy="441960"/>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545" y="480060"/>
            <a:ext cx="1496568" cy="274320"/>
          </a:xfrm>
          <a:prstGeom prst="rect">
            <a:avLst/>
          </a:prstGeom>
        </xdr:spPr>
      </xdr:pic>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310471" y="411482"/>
            <a:ext cx="7069455" cy="441960"/>
          </a:xfrm>
          <a:prstGeom prst="rect">
            <a:avLst/>
          </a:prstGeom>
          <a:noFill/>
          <a:ln w="9525" cmpd="sng">
            <a:no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 lastClr="FFFFFF"/>
                </a:solidFill>
                <a:effectLst/>
                <a:uLnTx/>
                <a:uFillTx/>
                <a:latin typeface="Verdana" panose="020B0604030504040204" pitchFamily="34" charset="0"/>
                <a:ea typeface="+mn-ea"/>
                <a:cs typeface="+mn-cs"/>
              </a:rPr>
              <a:t>Energy Services  ●  ce@snopud.com  </a:t>
            </a:r>
            <a:r>
              <a:rPr kumimoji="0" lang="en-US" sz="1100" b="0" i="0" u="none" strike="noStrike" kern="0" cap="none" spc="0" normalizeH="0" baseline="0" noProof="0">
                <a:ln>
                  <a:noFill/>
                </a:ln>
                <a:solidFill>
                  <a:sysClr val="window" lastClr="FFFFFF"/>
                </a:solidFill>
                <a:effectLst/>
                <a:uLnTx/>
                <a:uFillTx/>
                <a:latin typeface="Calibri" panose="020F0502020204030204"/>
                <a:ea typeface="+mn-ea"/>
                <a:cs typeface="+mn-cs"/>
              </a:rPr>
              <a:t>●</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US" sz="1100" b="0" i="0" u="none" strike="noStrike" kern="0" cap="none" spc="0" normalizeH="0" baseline="0" noProof="0">
                <a:ln>
                  <a:noFill/>
                </a:ln>
                <a:solidFill>
                  <a:sysClr val="window" lastClr="FFFFFF"/>
                </a:solidFill>
                <a:effectLst/>
                <a:uLnTx/>
                <a:uFillTx/>
                <a:latin typeface="Verdana" panose="020B0604030504040204" pitchFamily="34" charset="0"/>
                <a:ea typeface="+mn-ea"/>
                <a:cs typeface="+mn-cs"/>
              </a:rPr>
              <a:t>www.snopud.com</a:t>
            </a:r>
          </a:p>
        </xdr:txBody>
      </xdr:sp>
    </xdr:grpSp>
    <xdr:clientData/>
  </xdr:twoCellAnchor>
  <mc:AlternateContent xmlns:mc="http://schemas.openxmlformats.org/markup-compatibility/2006">
    <mc:Choice xmlns:a14="http://schemas.microsoft.com/office/drawing/2010/main" Requires="a14">
      <xdr:twoCellAnchor editAs="oneCell">
        <xdr:from>
          <xdr:col>6</xdr:col>
          <xdr:colOff>12700</xdr:colOff>
          <xdr:row>13</xdr:row>
          <xdr:rowOff>254000</xdr:rowOff>
        </xdr:from>
        <xdr:to>
          <xdr:col>6</xdr:col>
          <xdr:colOff>279400</xdr:colOff>
          <xdr:row>15</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146050</xdr:colOff>
      <xdr:row>50</xdr:row>
      <xdr:rowOff>6828</xdr:rowOff>
    </xdr:from>
    <xdr:to>
      <xdr:col>46</xdr:col>
      <xdr:colOff>0</xdr:colOff>
      <xdr:row>53</xdr:row>
      <xdr:rowOff>6828</xdr:rowOff>
    </xdr:to>
    <xdr:grpSp>
      <xdr:nvGrpSpPr>
        <xdr:cNvPr id="12" name="Group 11">
          <a:extLst>
            <a:ext uri="{FF2B5EF4-FFF2-40B4-BE49-F238E27FC236}">
              <a16:creationId xmlns:a16="http://schemas.microsoft.com/office/drawing/2014/main" id="{00000000-0008-0000-0100-00000C000000}"/>
            </a:ext>
          </a:extLst>
        </xdr:cNvPr>
        <xdr:cNvGrpSpPr/>
      </xdr:nvGrpSpPr>
      <xdr:grpSpPr>
        <a:xfrm>
          <a:off x="262832" y="13166656"/>
          <a:ext cx="27647973" cy="788275"/>
          <a:chOff x="576211" y="7601028"/>
          <a:chExt cx="9474542" cy="647154"/>
        </a:xfrm>
      </xdr:grpSpPr>
      <xdr:sp macro="" textlink="">
        <xdr:nvSpPr>
          <xdr:cNvPr id="13" name="Group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0100-00000D000000}"/>
              </a:ext>
            </a:extLst>
          </xdr:cNvPr>
          <xdr:cNvSpPr/>
        </xdr:nvSpPr>
        <xdr:spPr bwMode="auto">
          <a:xfrm>
            <a:off x="576211" y="7601028"/>
            <a:ext cx="9474542" cy="647154"/>
          </a:xfrm>
          <a:prstGeom prst="rect">
            <a:avLst/>
          </a:prstGeom>
          <a:noFill/>
          <a:ln w="9525">
            <a:miter lim="800000"/>
            <a:headEnd/>
            <a:tailEnd/>
          </a:ln>
          <a:extLst>
            <a:ext uri="{909E8E84-426E-40DD-AFC4-6F175D3DCCD1}">
              <a14:hiddenFill xmlns:a14="http://schemas.microsoft.com/office/drawing/2010/main">
                <a:noFill/>
              </a14:hiddenFill>
            </a:ext>
          </a:extLst>
        </xdr:spPr>
      </xdr:sp>
      <xdr:sp macro="" textlink="">
        <xdr:nvSpPr>
          <xdr:cNvPr id="14" name="Option Button 55" hidden="1">
            <a:extLst>
              <a:ext uri="{63B3BB69-23CF-44E3-9099-C40C66FF867C}">
                <a14:compatExt xmlns:a14="http://schemas.microsoft.com/office/drawing/2010/main" spid="_x0000_s59447"/>
              </a:ext>
              <a:ext uri="{FF2B5EF4-FFF2-40B4-BE49-F238E27FC236}">
                <a16:creationId xmlns:a16="http://schemas.microsoft.com/office/drawing/2014/main" id="{00000000-0008-0000-0100-00000E000000}"/>
              </a:ext>
            </a:extLst>
          </xdr:cNvPr>
          <xdr:cNvSpPr/>
        </xdr:nvSpPr>
        <xdr:spPr bwMode="auto">
          <a:xfrm>
            <a:off x="667842" y="7688895"/>
            <a:ext cx="7921727" cy="190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Instant Rebate (provided on the PUD Registered Trade Ally's invoice) and authorize the PUD to pay the PUD Registered Trade Ally, in my name, the rebate(s) due to me; OR</a:t>
            </a:r>
          </a:p>
        </xdr:txBody>
      </xdr:sp>
      <xdr:sp macro="" textlink="">
        <xdr:nvSpPr>
          <xdr:cNvPr id="15" name="Option Button 56" hidden="1">
            <a:extLst>
              <a:ext uri="{63B3BB69-23CF-44E3-9099-C40C66FF867C}">
                <a14:compatExt xmlns:a14="http://schemas.microsoft.com/office/drawing/2010/main" spid="_x0000_s59448"/>
              </a:ext>
              <a:ext uri="{FF2B5EF4-FFF2-40B4-BE49-F238E27FC236}">
                <a16:creationId xmlns:a16="http://schemas.microsoft.com/office/drawing/2014/main" id="{00000000-0008-0000-0100-00000F000000}"/>
              </a:ext>
            </a:extLst>
          </xdr:cNvPr>
          <xdr:cNvSpPr/>
        </xdr:nvSpPr>
        <xdr:spPr bwMode="auto">
          <a:xfrm>
            <a:off x="671803" y="7937226"/>
            <a:ext cx="3998520" cy="2563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Credit to my PUD utility account, which may take up to six (6) weeks for processing</a:t>
            </a:r>
          </a:p>
        </xdr:txBody>
      </xdr:sp>
    </xdr:grpSp>
    <xdr:clientData/>
  </xdr:twoCellAnchor>
  <mc:AlternateContent xmlns:mc="http://schemas.openxmlformats.org/markup-compatibility/2006">
    <mc:Choice xmlns:a14="http://schemas.microsoft.com/office/drawing/2010/main" Requires="a14">
      <xdr:twoCellAnchor>
        <xdr:from>
          <xdr:col>5</xdr:col>
          <xdr:colOff>57150</xdr:colOff>
          <xdr:row>55</xdr:row>
          <xdr:rowOff>95250</xdr:rowOff>
        </xdr:from>
        <xdr:to>
          <xdr:col>5</xdr:col>
          <xdr:colOff>355600</xdr:colOff>
          <xdr:row>56</xdr:row>
          <xdr:rowOff>165100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50</xdr:row>
          <xdr:rowOff>6350</xdr:rowOff>
        </xdr:from>
        <xdr:to>
          <xdr:col>45</xdr:col>
          <xdr:colOff>317500</xdr:colOff>
          <xdr:row>53</xdr:row>
          <xdr:rowOff>6350</xdr:rowOff>
        </xdr:to>
        <xdr:sp macro="" textlink="">
          <xdr:nvSpPr>
            <xdr:cNvPr id="1043" name="Group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34039</xdr:colOff>
      <xdr:row>53</xdr:row>
      <xdr:rowOff>176729</xdr:rowOff>
    </xdr:from>
    <xdr:to>
      <xdr:col>4</xdr:col>
      <xdr:colOff>691147</xdr:colOff>
      <xdr:row>55</xdr:row>
      <xdr:rowOff>120315</xdr:rowOff>
    </xdr:to>
    <xdr:grpSp>
      <xdr:nvGrpSpPr>
        <xdr:cNvPr id="18" name="Group 17">
          <a:extLst>
            <a:ext uri="{FF2B5EF4-FFF2-40B4-BE49-F238E27FC236}">
              <a16:creationId xmlns:a16="http://schemas.microsoft.com/office/drawing/2014/main" id="{00000000-0008-0000-0100-000012000000}"/>
            </a:ext>
          </a:extLst>
        </xdr:cNvPr>
        <xdr:cNvGrpSpPr>
          <a:grpSpLocks/>
        </xdr:cNvGrpSpPr>
      </xdr:nvGrpSpPr>
      <xdr:grpSpPr bwMode="auto">
        <a:xfrm>
          <a:off x="669039" y="14124832"/>
          <a:ext cx="1073142" cy="410713"/>
          <a:chOff x="5631" y="83027"/>
          <a:chExt cx="7819" cy="3277"/>
        </a:xfrm>
      </xdr:grpSpPr>
      <xdr:pic>
        <xdr:nvPicPr>
          <xdr:cNvPr id="19" name="Arrow: Right 15">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2" y="82683"/>
            <a:ext cx="7787" cy="3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TextBox 1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1" y="83238"/>
            <a:ext cx="6531" cy="21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269139</xdr:colOff>
      <xdr:row>55</xdr:row>
      <xdr:rowOff>62026</xdr:rowOff>
    </xdr:from>
    <xdr:to>
      <xdr:col>13</xdr:col>
      <xdr:colOff>1333500</xdr:colOff>
      <xdr:row>57</xdr:row>
      <xdr:rowOff>80211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2294455" y="13544079"/>
          <a:ext cx="7507940" cy="379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Verdana" panose="020B0604030504040204" pitchFamily="34" charset="0"/>
              <a:ea typeface="Verdana" panose="020B0604030504040204" pitchFamily="34" charset="0"/>
            </a:rPr>
            <a:t>Electronic Signature: By checking the Signature box, inserting my name on the signature line, and submitting the form electronically to the PUD, I certify that I understand and agree to the above terms.</a:t>
          </a:r>
        </a:p>
      </xdr:txBody>
    </xdr:sp>
    <xdr:clientData/>
  </xdr:twoCellAnchor>
  <mc:AlternateContent xmlns:mc="http://schemas.openxmlformats.org/markup-compatibility/2006">
    <mc:Choice xmlns:a14="http://schemas.microsoft.com/office/drawing/2010/main" Requires="a14">
      <xdr:twoCellAnchor editAs="oneCell">
        <xdr:from>
          <xdr:col>2</xdr:col>
          <xdr:colOff>25400</xdr:colOff>
          <xdr:row>50</xdr:row>
          <xdr:rowOff>25400</xdr:rowOff>
        </xdr:from>
        <xdr:to>
          <xdr:col>3</xdr:col>
          <xdr:colOff>57150</xdr:colOff>
          <xdr:row>51</xdr:row>
          <xdr:rowOff>82550</xdr:rowOff>
        </xdr:to>
        <xdr:sp macro="" textlink="">
          <xdr:nvSpPr>
            <xdr:cNvPr id="1044" name="Option Butto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51</xdr:row>
          <xdr:rowOff>285750</xdr:rowOff>
        </xdr:from>
        <xdr:to>
          <xdr:col>3</xdr:col>
          <xdr:colOff>107950</xdr:colOff>
          <xdr:row>52</xdr:row>
          <xdr:rowOff>171450</xdr:rowOff>
        </xdr:to>
        <xdr:sp macro="" textlink="">
          <xdr:nvSpPr>
            <xdr:cNvPr id="1045" name="Option Butto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50800</xdr:rowOff>
        </xdr:from>
        <xdr:to>
          <xdr:col>14</xdr:col>
          <xdr:colOff>114300</xdr:colOff>
          <xdr:row>52</xdr:row>
          <xdr:rowOff>114300</xdr:rowOff>
        </xdr:to>
        <xdr:sp macro="" textlink="">
          <xdr:nvSpPr>
            <xdr:cNvPr id="1046" name="Group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166</a:t>
              </a:r>
            </a:p>
          </xdr:txBody>
        </xdr:sp>
        <xdr:clientData/>
      </xdr:twoCellAnchor>
    </mc:Choice>
    <mc:Fallback/>
  </mc:AlternateContent>
  <xdr:twoCellAnchor>
    <xdr:from>
      <xdr:col>3</xdr:col>
      <xdr:colOff>41600</xdr:colOff>
      <xdr:row>50</xdr:row>
      <xdr:rowOff>6927</xdr:rowOff>
    </xdr:from>
    <xdr:to>
      <xdr:col>13</xdr:col>
      <xdr:colOff>1371600</xdr:colOff>
      <xdr:row>52</xdr:row>
      <xdr:rowOff>132291</xdr:rowOff>
    </xdr:to>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676600" y="12865677"/>
          <a:ext cx="8963229" cy="482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Verdana" panose="020B0604030504040204" pitchFamily="34" charset="0"/>
              <a:ea typeface="Verdana" panose="020B0604030504040204" pitchFamily="34" charset="0"/>
            </a:rPr>
            <a:t>Instant Rebate</a:t>
          </a:r>
          <a:r>
            <a:rPr lang="en-US" sz="1000" baseline="0">
              <a:latin typeface="Verdana" panose="020B0604030504040204" pitchFamily="34" charset="0"/>
              <a:ea typeface="Verdana" panose="020B0604030504040204" pitchFamily="34" charset="0"/>
            </a:rPr>
            <a:t> (provided on the PUD Registered Trade Ally's invoice) and authorize the PUD to pay the PUD Registered Trade Ally, in my name, the rebate(s) due to me; OR</a:t>
          </a:r>
          <a:endParaRPr lang="en-US" sz="1000">
            <a:latin typeface="Verdana" panose="020B0604030504040204" pitchFamily="34" charset="0"/>
            <a:ea typeface="Verdana" panose="020B0604030504040204" pitchFamily="34" charset="0"/>
          </a:endParaRPr>
        </a:p>
      </xdr:txBody>
    </xdr:sp>
    <xdr:clientData/>
  </xdr:twoCellAnchor>
  <xdr:twoCellAnchor>
    <xdr:from>
      <xdr:col>3</xdr:col>
      <xdr:colOff>27137</xdr:colOff>
      <xdr:row>51</xdr:row>
      <xdr:rowOff>246786</xdr:rowOff>
    </xdr:from>
    <xdr:to>
      <xdr:col>12</xdr:col>
      <xdr:colOff>534458</xdr:colOff>
      <xdr:row>52</xdr:row>
      <xdr:rowOff>251354</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662137" y="13284130"/>
          <a:ext cx="7016071" cy="308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Verdana" panose="020B0604030504040204" pitchFamily="34" charset="0"/>
              <a:ea typeface="Verdana" panose="020B0604030504040204" pitchFamily="34" charset="0"/>
            </a:rPr>
            <a:t>Credit to my PUD utility account, which may</a:t>
          </a:r>
          <a:r>
            <a:rPr lang="en-US" sz="1000" baseline="0">
              <a:latin typeface="Verdana" panose="020B0604030504040204" pitchFamily="34" charset="0"/>
              <a:ea typeface="Verdana" panose="020B0604030504040204" pitchFamily="34" charset="0"/>
            </a:rPr>
            <a:t> take up to six (6) weeks for processing</a:t>
          </a:r>
          <a:endParaRPr lang="en-US" sz="1000">
            <a:latin typeface="Verdana" panose="020B0604030504040204" pitchFamily="34" charset="0"/>
            <a:ea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12700</xdr:colOff>
          <xdr:row>49</xdr:row>
          <xdr:rowOff>260350</xdr:rowOff>
        </xdr:from>
        <xdr:to>
          <xdr:col>3</xdr:col>
          <xdr:colOff>241300</xdr:colOff>
          <xdr:row>51</xdr:row>
          <xdr:rowOff>171450</xdr:rowOff>
        </xdr:to>
        <xdr:sp macro="" textlink="">
          <xdr:nvSpPr>
            <xdr:cNvPr id="1047" name="Group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198</a:t>
              </a:r>
            </a:p>
          </xdr:txBody>
        </xdr:sp>
        <xdr:clientData/>
      </xdr:twoCellAnchor>
    </mc:Choice>
    <mc:Fallback/>
  </mc:AlternateContent>
  <xdr:absoluteAnchor>
    <xdr:pos x="419100" y="825500"/>
    <xdr:ext cx="4080088" cy="87630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419100" y="825500"/>
          <a:ext cx="4080088"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800" b="1" i="1" baseline="0">
              <a:solidFill>
                <a:schemeClr val="accent2">
                  <a:lumMod val="75000"/>
                </a:schemeClr>
              </a:solidFill>
              <a:latin typeface="Verdana" panose="020B0604030504040204" pitchFamily="34" charset="0"/>
              <a:ea typeface="Verdana" panose="020B0604030504040204" pitchFamily="34" charset="0"/>
              <a:cs typeface="Verdana" panose="020B0604030504040204" pitchFamily="34" charset="0"/>
            </a:rPr>
            <a:t>Rebate Application</a:t>
          </a:r>
          <a:endParaRPr lang="en-US" sz="1600" b="1" i="1" baseline="0">
            <a:solidFill>
              <a:schemeClr val="accent2">
                <a:lumMod val="75000"/>
              </a:schemeClr>
            </a:solidFill>
            <a:latin typeface="Verdana" panose="020B0604030504040204" pitchFamily="34" charset="0"/>
            <a:ea typeface="Verdana" panose="020B0604030504040204" pitchFamily="34" charset="0"/>
            <a:cs typeface="Verdana" panose="020B0604030504040204" pitchFamily="34" charset="0"/>
          </a:endParaRPr>
        </a:p>
        <a:p>
          <a:r>
            <a:rPr lang="en-US" sz="1200" b="1" baseline="0">
              <a:solidFill>
                <a:schemeClr val="accent1">
                  <a:lumMod val="50000"/>
                </a:schemeClr>
              </a:solidFill>
              <a:latin typeface="Verdana" panose="020B0604030504040204" pitchFamily="34" charset="0"/>
              <a:ea typeface="Verdana" panose="020B0604030504040204" pitchFamily="34" charset="0"/>
              <a:cs typeface="Verdana" panose="020B0604030504040204" pitchFamily="34" charset="0"/>
            </a:rPr>
            <a:t>Windows for Single Family Homes</a:t>
          </a:r>
        </a:p>
      </xdr:txBody>
    </xdr:sp>
    <xdr:clientData/>
  </xdr:absoluteAnchor>
  <mc:AlternateContent xmlns:mc="http://schemas.openxmlformats.org/markup-compatibility/2006">
    <mc:Choice xmlns:a14="http://schemas.microsoft.com/office/drawing/2010/main" Requires="a14">
      <xdr:twoCellAnchor editAs="oneCell">
        <xdr:from>
          <xdr:col>6</xdr:col>
          <xdr:colOff>12700</xdr:colOff>
          <xdr:row>13</xdr:row>
          <xdr:rowOff>260350</xdr:rowOff>
        </xdr:from>
        <xdr:to>
          <xdr:col>6</xdr:col>
          <xdr:colOff>279400</xdr:colOff>
          <xdr:row>15</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3830958C-491B-46E6-A310-7E86DCBE4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69850</xdr:colOff>
      <xdr:row>2</xdr:row>
      <xdr:rowOff>12701</xdr:rowOff>
    </xdr:from>
    <xdr:to>
      <xdr:col>3</xdr:col>
      <xdr:colOff>177800</xdr:colOff>
      <xdr:row>10</xdr:row>
      <xdr:rowOff>44450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1"/>
        <a:stretch>
          <a:fillRect/>
        </a:stretch>
      </xdr:blipFill>
      <xdr:spPr>
        <a:xfrm>
          <a:off x="69850" y="368301"/>
          <a:ext cx="2089150" cy="1454149"/>
        </a:xfrm>
        <a:prstGeom prst="rect">
          <a:avLst/>
        </a:prstGeom>
      </xdr:spPr>
    </xdr:pic>
    <xdr:clientData/>
  </xdr:twoCellAnchor>
  <xdr:twoCellAnchor editAs="oneCell">
    <xdr:from>
      <xdr:col>0</xdr:col>
      <xdr:colOff>19050</xdr:colOff>
      <xdr:row>12</xdr:row>
      <xdr:rowOff>0</xdr:rowOff>
    </xdr:from>
    <xdr:to>
      <xdr:col>3</xdr:col>
      <xdr:colOff>139699</xdr:colOff>
      <xdr:row>20</xdr:row>
      <xdr:rowOff>107950</xdr:rowOff>
    </xdr:to>
    <xdr:pic>
      <xdr:nvPicPr>
        <xdr:cNvPr id="31" name="Picture 30">
          <a:extLst>
            <a:ext uri="{FF2B5EF4-FFF2-40B4-BE49-F238E27FC236}">
              <a16:creationId xmlns:a16="http://schemas.microsoft.com/office/drawing/2014/main" id="{00000000-0008-0000-0200-00001F000000}"/>
            </a:ext>
          </a:extLst>
        </xdr:cNvPr>
        <xdr:cNvPicPr/>
      </xdr:nvPicPr>
      <xdr:blipFill>
        <a:blip xmlns:r="http://schemas.openxmlformats.org/officeDocument/2006/relationships" r:embed="rId2"/>
        <a:stretch>
          <a:fillRect/>
        </a:stretch>
      </xdr:blipFill>
      <xdr:spPr>
        <a:xfrm>
          <a:off x="19050" y="2133600"/>
          <a:ext cx="2101849" cy="1530350"/>
        </a:xfrm>
        <a:prstGeom prst="rect">
          <a:avLst/>
        </a:prstGeom>
      </xdr:spPr>
    </xdr:pic>
    <xdr:clientData/>
  </xdr:twoCellAnchor>
  <xdr:twoCellAnchor editAs="oneCell">
    <xdr:from>
      <xdr:col>3</xdr:col>
      <xdr:colOff>273051</xdr:colOff>
      <xdr:row>12</xdr:row>
      <xdr:rowOff>19051</xdr:rowOff>
    </xdr:from>
    <xdr:to>
      <xdr:col>6</xdr:col>
      <xdr:colOff>368301</xdr:colOff>
      <xdr:row>20</xdr:row>
      <xdr:rowOff>133351</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3"/>
        <a:stretch>
          <a:fillRect/>
        </a:stretch>
      </xdr:blipFill>
      <xdr:spPr>
        <a:xfrm>
          <a:off x="2254251" y="2152651"/>
          <a:ext cx="2076450" cy="1536700"/>
        </a:xfrm>
        <a:prstGeom prst="rect">
          <a:avLst/>
        </a:prstGeom>
      </xdr:spPr>
    </xdr:pic>
    <xdr:clientData/>
  </xdr:twoCellAnchor>
  <xdr:twoCellAnchor editAs="oneCell">
    <xdr:from>
      <xdr:col>0</xdr:col>
      <xdr:colOff>44451</xdr:colOff>
      <xdr:row>22</xdr:row>
      <xdr:rowOff>25400</xdr:rowOff>
    </xdr:from>
    <xdr:to>
      <xdr:col>3</xdr:col>
      <xdr:colOff>44451</xdr:colOff>
      <xdr:row>29</xdr:row>
      <xdr:rowOff>63500</xdr:rowOff>
    </xdr:to>
    <xdr:pic>
      <xdr:nvPicPr>
        <xdr:cNvPr id="33" name="Picture 32">
          <a:extLst>
            <a:ext uri="{FF2B5EF4-FFF2-40B4-BE49-F238E27FC236}">
              <a16:creationId xmlns:a16="http://schemas.microsoft.com/office/drawing/2014/main" id="{00000000-0008-0000-0200-000021000000}"/>
            </a:ext>
          </a:extLst>
        </xdr:cNvPr>
        <xdr:cNvPicPr/>
      </xdr:nvPicPr>
      <xdr:blipFill>
        <a:blip xmlns:r="http://schemas.openxmlformats.org/officeDocument/2006/relationships" r:embed="rId4"/>
        <a:stretch>
          <a:fillRect/>
        </a:stretch>
      </xdr:blipFill>
      <xdr:spPr>
        <a:xfrm>
          <a:off x="44451" y="3937000"/>
          <a:ext cx="1981200" cy="1282700"/>
        </a:xfrm>
        <a:prstGeom prst="rect">
          <a:avLst/>
        </a:prstGeom>
      </xdr:spPr>
    </xdr:pic>
    <xdr:clientData/>
  </xdr:twoCellAnchor>
  <xdr:twoCellAnchor editAs="oneCell">
    <xdr:from>
      <xdr:col>0</xdr:col>
      <xdr:colOff>38100</xdr:colOff>
      <xdr:row>31</xdr:row>
      <xdr:rowOff>38100</xdr:rowOff>
    </xdr:from>
    <xdr:to>
      <xdr:col>3</xdr:col>
      <xdr:colOff>19050</xdr:colOff>
      <xdr:row>39</xdr:row>
      <xdr:rowOff>88899</xdr:rowOff>
    </xdr:to>
    <xdr:pic>
      <xdr:nvPicPr>
        <xdr:cNvPr id="34" name="Picture 33">
          <a:extLst>
            <a:ext uri="{FF2B5EF4-FFF2-40B4-BE49-F238E27FC236}">
              <a16:creationId xmlns:a16="http://schemas.microsoft.com/office/drawing/2014/main" id="{00000000-0008-0000-0200-000022000000}"/>
            </a:ext>
          </a:extLst>
        </xdr:cNvPr>
        <xdr:cNvPicPr/>
      </xdr:nvPicPr>
      <xdr:blipFill>
        <a:blip xmlns:r="http://schemas.openxmlformats.org/officeDocument/2006/relationships" r:embed="rId5"/>
        <a:stretch>
          <a:fillRect/>
        </a:stretch>
      </xdr:blipFill>
      <xdr:spPr>
        <a:xfrm>
          <a:off x="38100" y="5549900"/>
          <a:ext cx="1962150" cy="1473199"/>
        </a:xfrm>
        <a:prstGeom prst="rect">
          <a:avLst/>
        </a:prstGeom>
      </xdr:spPr>
    </xdr:pic>
    <xdr:clientData/>
  </xdr:twoCellAnchor>
  <xdr:twoCellAnchor editAs="oneCell">
    <xdr:from>
      <xdr:col>0</xdr:col>
      <xdr:colOff>25401</xdr:colOff>
      <xdr:row>41</xdr:row>
      <xdr:rowOff>95251</xdr:rowOff>
    </xdr:from>
    <xdr:to>
      <xdr:col>3</xdr:col>
      <xdr:colOff>330201</xdr:colOff>
      <xdr:row>51</xdr:row>
      <xdr:rowOff>50801</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6"/>
        <a:stretch>
          <a:fillRect/>
        </a:stretch>
      </xdr:blipFill>
      <xdr:spPr>
        <a:xfrm>
          <a:off x="25401" y="7385051"/>
          <a:ext cx="2286000" cy="1733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glewis\Desktop\Heating%20Rebate%20Application%20Workbook%20V%20Jul%20'21_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amp; Requirements"/>
      <sheetName val="Submit Check"/>
      <sheetName val="Application"/>
      <sheetName val="LookUps"/>
      <sheetName val="WSEC Comparison"/>
      <sheetName val="Sizing Calculator"/>
      <sheetName val="Area Calculator"/>
      <sheetName val="Calcs_Heat Loss"/>
      <sheetName val="Insulation Tables"/>
      <sheetName val="Duct Sizing Chart"/>
      <sheetName val="Startup Checklist"/>
      <sheetName val="Photo Requirements"/>
      <sheetName val="City Temp Data"/>
      <sheetName val="NOAA Temp Data"/>
    </sheetNames>
    <sheetDataSet>
      <sheetData sheetId="0"/>
      <sheetData sheetId="1"/>
      <sheetData sheetId="2">
        <row r="31">
          <cell r="AM31"/>
        </row>
        <row r="55">
          <cell r="AB55" t="str">
            <v/>
          </cell>
        </row>
        <row r="56">
          <cell r="AB56" t="str">
            <v/>
          </cell>
        </row>
      </sheetData>
      <sheetData sheetId="3">
        <row r="2">
          <cell r="A2" t="str">
            <v>Arlington</v>
          </cell>
          <cell r="B2">
            <v>19</v>
          </cell>
        </row>
        <row r="3">
          <cell r="A3" t="str">
            <v>Bothell</v>
          </cell>
          <cell r="B3">
            <v>21</v>
          </cell>
          <cell r="C3" t="str">
            <v>Single Pane - Wood Frame</v>
          </cell>
          <cell r="D3">
            <v>0.96</v>
          </cell>
          <cell r="E3" t="str">
            <v>Wood Slab in Wood Frame</v>
          </cell>
          <cell r="F3">
            <v>0.46</v>
          </cell>
          <cell r="G3" t="str">
            <v>Attic R-49</v>
          </cell>
          <cell r="H3">
            <v>2.5999999999999999E-2</v>
          </cell>
          <cell r="I3" t="str">
            <v>R-21 Intermediate</v>
          </cell>
          <cell r="J3">
            <v>5.6000000000000001E-2</v>
          </cell>
          <cell r="K3" t="str">
            <v>R-30</v>
          </cell>
          <cell r="L3">
            <v>2.9000000000000001E-2</v>
          </cell>
          <cell r="M3" t="str">
            <v>2' Below Grade Uninsulated</v>
          </cell>
          <cell r="N3">
            <v>0.35</v>
          </cell>
          <cell r="O3" t="str">
            <v>2' Below Grade Uninsulated</v>
          </cell>
          <cell r="P3">
            <v>0.59</v>
          </cell>
          <cell r="Q3" t="str">
            <v>Uninsulated</v>
          </cell>
          <cell r="R3">
            <v>0.73</v>
          </cell>
          <cell r="S3" t="str">
            <v>Round 6"</v>
          </cell>
          <cell r="T3">
            <v>100</v>
          </cell>
          <cell r="U3">
            <v>80</v>
          </cell>
        </row>
        <row r="4">
          <cell r="A4" t="str">
            <v>Brier</v>
          </cell>
          <cell r="B4">
            <v>21</v>
          </cell>
          <cell r="C4" t="str">
            <v>Single Pane - Metal Frame</v>
          </cell>
          <cell r="D4">
            <v>1.1000000000000001</v>
          </cell>
          <cell r="E4" t="str">
            <v>Wood 25% Glazed-Single</v>
          </cell>
          <cell r="F4">
            <v>0.57999999999999996</v>
          </cell>
          <cell r="G4" t="str">
            <v>Attic R-38 Advanced</v>
          </cell>
          <cell r="H4">
            <v>2.5999999999999999E-2</v>
          </cell>
          <cell r="I4" t="str">
            <v>R-0</v>
          </cell>
          <cell r="J4">
            <v>0.217</v>
          </cell>
          <cell r="K4" t="str">
            <v>R-38</v>
          </cell>
          <cell r="L4">
            <v>2.5000000000000001E-2</v>
          </cell>
          <cell r="M4" t="str">
            <v>2' Below Grade R-11 Interior</v>
          </cell>
          <cell r="N4">
            <v>6.6000000000000003E-2</v>
          </cell>
          <cell r="O4" t="str">
            <v>2' Below Grade R-11 Interior</v>
          </cell>
          <cell r="P4">
            <v>0.68</v>
          </cell>
          <cell r="Q4" t="str">
            <v>R-5 Perimeter</v>
          </cell>
          <cell r="R4">
            <v>0.57999999999999996</v>
          </cell>
          <cell r="S4" t="str">
            <v>Round 8"</v>
          </cell>
          <cell r="T4">
            <v>200</v>
          </cell>
          <cell r="U4">
            <v>160</v>
          </cell>
        </row>
        <row r="5">
          <cell r="A5" t="str">
            <v>Camano Island</v>
          </cell>
          <cell r="B5">
            <v>22</v>
          </cell>
          <cell r="C5" t="str">
            <v>Double Pane - Metal Frame</v>
          </cell>
          <cell r="D5">
            <v>0.75</v>
          </cell>
          <cell r="E5" t="str">
            <v>Wood 25% Glazed-Double</v>
          </cell>
          <cell r="F5">
            <v>0.48</v>
          </cell>
          <cell r="G5" t="str">
            <v>Attic R-38</v>
          </cell>
          <cell r="H5">
            <v>3.5999999999999997E-2</v>
          </cell>
          <cell r="I5" t="str">
            <v>R-7</v>
          </cell>
          <cell r="J5">
            <v>9.8000000000000004E-2</v>
          </cell>
          <cell r="K5" t="str">
            <v>Vented Crawlspace W/Ducts R-0</v>
          </cell>
          <cell r="L5">
            <v>0.13100000000000001</v>
          </cell>
          <cell r="M5" t="str">
            <v>2' Below Grade R-11 Interior w/TB</v>
          </cell>
          <cell r="N5">
            <v>7.0000000000000007E-2</v>
          </cell>
          <cell r="O5" t="str">
            <v>2' Below Grade R-11 Interior w/TB</v>
          </cell>
          <cell r="P5">
            <v>0.6</v>
          </cell>
          <cell r="Q5" t="str">
            <v>R-10 Perimeter</v>
          </cell>
          <cell r="R5">
            <v>0.54</v>
          </cell>
          <cell r="S5" t="str">
            <v>Round 10"</v>
          </cell>
          <cell r="T5">
            <v>360</v>
          </cell>
          <cell r="U5">
            <v>290</v>
          </cell>
        </row>
        <row r="6">
          <cell r="A6" t="str">
            <v>Darrington</v>
          </cell>
          <cell r="B6">
            <v>15</v>
          </cell>
          <cell r="C6" t="str">
            <v>Double Pane Vinyl or Wood Frame-Clear Glass</v>
          </cell>
          <cell r="D6">
            <v>0.55000000000000004</v>
          </cell>
          <cell r="E6" t="str">
            <v>Steel 25% Glazed-Single</v>
          </cell>
          <cell r="F6">
            <v>0.39</v>
          </cell>
          <cell r="G6" t="str">
            <v>Attic R-30</v>
          </cell>
          <cell r="H6">
            <v>0.04</v>
          </cell>
          <cell r="I6" t="str">
            <v>R-11</v>
          </cell>
          <cell r="J6">
            <v>8.3000000000000004E-2</v>
          </cell>
          <cell r="K6" t="str">
            <v>Vented Crawlspace W/Ducts R-7</v>
          </cell>
          <cell r="L6">
            <v>6.9000000000000006E-2</v>
          </cell>
          <cell r="M6" t="str">
            <v>2' Below Grade R-19 Interior</v>
          </cell>
          <cell r="N6">
            <v>4.2999999999999997E-2</v>
          </cell>
          <cell r="O6" t="str">
            <v>2' Below Grade R-19 Interior</v>
          </cell>
          <cell r="P6">
            <v>0.69</v>
          </cell>
          <cell r="Q6" t="str">
            <v>R-10 Full Under-Slab</v>
          </cell>
          <cell r="R6">
            <v>0.36</v>
          </cell>
          <cell r="S6" t="str">
            <v>Round 12"</v>
          </cell>
          <cell r="T6">
            <v>600</v>
          </cell>
          <cell r="U6">
            <v>460</v>
          </cell>
        </row>
        <row r="7">
          <cell r="A7" t="str">
            <v>Edmonds</v>
          </cell>
          <cell r="B7">
            <v>21</v>
          </cell>
          <cell r="C7" t="str">
            <v>Double Pane Vinyl or Wood Frame-Low E Glass</v>
          </cell>
          <cell r="D7">
            <v>0.4</v>
          </cell>
          <cell r="E7" t="str">
            <v>Steel 25% Glazed-Double</v>
          </cell>
          <cell r="F7">
            <v>0.28000000000000003</v>
          </cell>
          <cell r="G7" t="str">
            <v>Attic R-24</v>
          </cell>
          <cell r="H7">
            <v>4.8000000000000001E-2</v>
          </cell>
          <cell r="I7" t="str">
            <v>R-19</v>
          </cell>
          <cell r="J7">
            <v>5.3999999999999999E-2</v>
          </cell>
          <cell r="K7" t="str">
            <v>Vented Crawlspace W/Ducts R-11</v>
          </cell>
          <cell r="L7">
            <v>5.5E-2</v>
          </cell>
          <cell r="M7" t="str">
            <v>2' Below Grade R-19 Interior w/TB</v>
          </cell>
          <cell r="N7">
            <v>4.4999999999999998E-2</v>
          </cell>
          <cell r="O7" t="str">
            <v>2' Below Grade R-19 Interior w/TB</v>
          </cell>
          <cell r="P7">
            <v>0.61</v>
          </cell>
          <cell r="S7" t="str">
            <v>Round 14"</v>
          </cell>
          <cell r="T7">
            <v>900</v>
          </cell>
          <cell r="U7">
            <v>700</v>
          </cell>
        </row>
        <row r="8">
          <cell r="A8" t="str">
            <v>Everett</v>
          </cell>
          <cell r="B8">
            <v>22</v>
          </cell>
          <cell r="C8" t="str">
            <v>NFRC Rated .22</v>
          </cell>
          <cell r="D8">
            <v>0.22</v>
          </cell>
          <cell r="E8" t="str">
            <v xml:space="preserve">Steel Panel </v>
          </cell>
          <cell r="F8">
            <v>0.19</v>
          </cell>
          <cell r="G8" t="str">
            <v>Attic R-19</v>
          </cell>
          <cell r="H8">
            <v>0.06</v>
          </cell>
          <cell r="I8" t="str">
            <v>R-21</v>
          </cell>
          <cell r="J8">
            <v>5.0999999999999997E-2</v>
          </cell>
          <cell r="K8" t="str">
            <v>Vented Crawlspace W/Ducts R-19</v>
          </cell>
          <cell r="L8">
            <v>0.04</v>
          </cell>
          <cell r="M8" t="str">
            <v>2' Below Grade R-10 Exterior</v>
          </cell>
          <cell r="N8">
            <v>7.0000000000000007E-2</v>
          </cell>
          <cell r="O8" t="str">
            <v>2' Below Grade R-10 Exterior</v>
          </cell>
          <cell r="P8">
            <v>0.6</v>
          </cell>
          <cell r="S8" t="str">
            <v>Round 16"</v>
          </cell>
          <cell r="T8">
            <v>1300</v>
          </cell>
          <cell r="U8">
            <v>1000</v>
          </cell>
        </row>
        <row r="9">
          <cell r="A9" t="str">
            <v>Everett South (Paine Field)</v>
          </cell>
          <cell r="B9">
            <v>21</v>
          </cell>
          <cell r="C9" t="str">
            <v>NFRC Rated .25</v>
          </cell>
          <cell r="D9">
            <v>0.25</v>
          </cell>
          <cell r="G9" t="str">
            <v>Attic R-15</v>
          </cell>
          <cell r="H9">
            <v>6.9000000000000006E-2</v>
          </cell>
          <cell r="K9" t="str">
            <v>Vented Crawlspace W/Ducts R-30</v>
          </cell>
          <cell r="L9">
            <v>0.03</v>
          </cell>
          <cell r="M9" t="str">
            <v>2' Below Grade R-12 Exterior</v>
          </cell>
          <cell r="N9">
            <v>6.0999999999999999E-2</v>
          </cell>
          <cell r="O9" t="str">
            <v>2' Below Grade R-12 Exterior</v>
          </cell>
          <cell r="P9">
            <v>0.6</v>
          </cell>
          <cell r="S9" t="str">
            <v>Round 18"</v>
          </cell>
          <cell r="T9">
            <v>1700</v>
          </cell>
          <cell r="U9">
            <v>1300</v>
          </cell>
        </row>
        <row r="10">
          <cell r="A10" t="str">
            <v>Gold Bar</v>
          </cell>
          <cell r="B10">
            <v>21</v>
          </cell>
          <cell r="C10" t="str">
            <v>NFRC Rated .30</v>
          </cell>
          <cell r="D10">
            <v>0.3</v>
          </cell>
          <cell r="G10" t="str">
            <v>Attic R-11</v>
          </cell>
          <cell r="H10">
            <v>8.3000000000000004E-2</v>
          </cell>
          <cell r="K10" t="str">
            <v>Vented Crawlspace W/O Ducts R-0</v>
          </cell>
          <cell r="L10">
            <v>0.14199999999999999</v>
          </cell>
          <cell r="M10" t="str">
            <v>3.5' Below Grade Uninsulated</v>
          </cell>
          <cell r="N10">
            <v>0.27800000000000002</v>
          </cell>
          <cell r="O10" t="str">
            <v>3.5' Below Grade Uninsulated</v>
          </cell>
          <cell r="P10">
            <v>0.53</v>
          </cell>
          <cell r="S10" t="str">
            <v>Round 20"</v>
          </cell>
          <cell r="T10">
            <v>2300</v>
          </cell>
          <cell r="U10">
            <v>1800</v>
          </cell>
        </row>
        <row r="11">
          <cell r="A11" t="str">
            <v>Granite Falls</v>
          </cell>
          <cell r="B11">
            <v>21</v>
          </cell>
          <cell r="E11" t="str">
            <v>Standard Skylight</v>
          </cell>
          <cell r="F11">
            <v>0.5</v>
          </cell>
          <cell r="G11" t="str">
            <v>Attic R-7</v>
          </cell>
          <cell r="H11">
            <v>0.108</v>
          </cell>
          <cell r="K11" t="str">
            <v>Vented Crawlspace W/O Ducts R-7</v>
          </cell>
          <cell r="L11">
            <v>7.1999999999999995E-2</v>
          </cell>
          <cell r="M11" t="str">
            <v>3.5' Below Grade R-11 Interior</v>
          </cell>
          <cell r="N11">
            <v>6.2E-2</v>
          </cell>
          <cell r="O11" t="str">
            <v>3.5' Below Grade R-11 Interior</v>
          </cell>
          <cell r="P11">
            <v>0.63</v>
          </cell>
          <cell r="S11" t="str">
            <v>7x10</v>
          </cell>
          <cell r="T11">
            <v>300</v>
          </cell>
          <cell r="U11">
            <v>230</v>
          </cell>
        </row>
        <row r="12">
          <cell r="A12" t="str">
            <v>Index</v>
          </cell>
          <cell r="B12">
            <v>21</v>
          </cell>
          <cell r="G12" t="str">
            <v>No Attic R-38-GB</v>
          </cell>
          <cell r="H12">
            <v>2.8000000000000001E-2</v>
          </cell>
          <cell r="K12" t="str">
            <v>Vented Crawlspace W/O Ducts R-11</v>
          </cell>
          <cell r="L12">
            <v>5.7000000000000002E-2</v>
          </cell>
          <cell r="M12" t="str">
            <v>3.5' Below Grade R-11 Interior w/TB</v>
          </cell>
          <cell r="N12">
            <v>6.4000000000000001E-2</v>
          </cell>
          <cell r="O12" t="str">
            <v>3.5' Below Grade R-11 Interior w/TB</v>
          </cell>
          <cell r="P12">
            <v>0.56999999999999995</v>
          </cell>
          <cell r="S12" t="str">
            <v>7x12</v>
          </cell>
          <cell r="T12">
            <v>360</v>
          </cell>
          <cell r="U12">
            <v>290</v>
          </cell>
        </row>
        <row r="13">
          <cell r="A13" t="str">
            <v>Lake Stevens</v>
          </cell>
          <cell r="B13">
            <v>21</v>
          </cell>
          <cell r="G13" t="str">
            <v>No Attic R-30-GB</v>
          </cell>
          <cell r="H13">
            <v>3.5000000000000003E-2</v>
          </cell>
          <cell r="K13" t="str">
            <v>Vented Crawlspace W/O Ducts R-19</v>
          </cell>
          <cell r="L13">
            <v>4.1000000000000002E-2</v>
          </cell>
          <cell r="M13" t="str">
            <v>3.5' Below Grade R-19 Interior</v>
          </cell>
          <cell r="N13">
            <v>4.1000000000000002E-2</v>
          </cell>
          <cell r="O13" t="str">
            <v>3.5' Below Grade R-19 Interior</v>
          </cell>
          <cell r="P13">
            <v>0.64</v>
          </cell>
          <cell r="S13" t="str">
            <v>7x14</v>
          </cell>
          <cell r="T13">
            <v>440</v>
          </cell>
          <cell r="U13">
            <v>320</v>
          </cell>
        </row>
        <row r="14">
          <cell r="A14" t="str">
            <v>Lynnwood</v>
          </cell>
          <cell r="B14">
            <v>21</v>
          </cell>
          <cell r="G14" t="str">
            <v>No Attic R-24-GB</v>
          </cell>
          <cell r="H14">
            <v>4.1000000000000002E-2</v>
          </cell>
          <cell r="K14" t="str">
            <v>Vented Crawlspace W/O Ducts R-30</v>
          </cell>
          <cell r="L14">
            <v>3.1E-2</v>
          </cell>
          <cell r="M14" t="str">
            <v>3.5' Below Grade R-19 Interior w/TB</v>
          </cell>
          <cell r="N14">
            <v>4.2000000000000003E-2</v>
          </cell>
          <cell r="O14" t="str">
            <v>3.5' Below Grade R-19 Interior w/TB</v>
          </cell>
          <cell r="P14">
            <v>0.56999999999999995</v>
          </cell>
          <cell r="S14" t="str">
            <v>7x16</v>
          </cell>
          <cell r="T14">
            <v>520</v>
          </cell>
          <cell r="U14">
            <v>420</v>
          </cell>
        </row>
        <row r="15">
          <cell r="A15" t="str">
            <v>Marysville</v>
          </cell>
          <cell r="B15">
            <v>21</v>
          </cell>
          <cell r="G15" t="str">
            <v>No Attic R-19-GB</v>
          </cell>
          <cell r="H15">
            <v>4.9000000000000002E-2</v>
          </cell>
          <cell r="K15" t="str">
            <v>Non-Vented Crawlspace W/Ducts R-0</v>
          </cell>
          <cell r="L15">
            <v>6.2E-2</v>
          </cell>
          <cell r="M15" t="str">
            <v>3.5' Below Grade R-10 Exterior</v>
          </cell>
          <cell r="N15">
            <v>6.4000000000000001E-2</v>
          </cell>
          <cell r="O15" t="str">
            <v>3.5' Below Grade R-10 Exterior</v>
          </cell>
          <cell r="P15">
            <v>0.56999999999999995</v>
          </cell>
          <cell r="S15" t="str">
            <v>7x18</v>
          </cell>
          <cell r="T15">
            <v>600</v>
          </cell>
          <cell r="U15">
            <v>460</v>
          </cell>
        </row>
        <row r="16">
          <cell r="A16" t="str">
            <v>Mill Creek</v>
          </cell>
          <cell r="B16">
            <v>21</v>
          </cell>
          <cell r="G16" t="str">
            <v>No Attic R-15-GB</v>
          </cell>
          <cell r="H16">
            <v>5.8000000000000003E-2</v>
          </cell>
          <cell r="K16" t="str">
            <v>Non-Vented Crawlspace W/Ducts R-7</v>
          </cell>
          <cell r="L16">
            <v>5.2999999999999999E-2</v>
          </cell>
          <cell r="M16" t="str">
            <v>3.5' Below Grade R-12 Exterior</v>
          </cell>
          <cell r="N16">
            <v>5.7000000000000002E-2</v>
          </cell>
          <cell r="O16" t="str">
            <v>3.5' Below Grade R-12 Exterior</v>
          </cell>
          <cell r="P16">
            <v>0.56999999999999995</v>
          </cell>
          <cell r="S16" t="str">
            <v>7x20</v>
          </cell>
          <cell r="T16">
            <v>670</v>
          </cell>
          <cell r="U16">
            <v>520</v>
          </cell>
        </row>
        <row r="17">
          <cell r="A17" t="str">
            <v>Monroe</v>
          </cell>
          <cell r="B17">
            <v>20</v>
          </cell>
          <cell r="C17" t="str">
            <v>Inverter-Driven Ducted Heat Pump/Conversion - Sized</v>
          </cell>
          <cell r="D17">
            <v>2500</v>
          </cell>
          <cell r="E17" t="str">
            <v xml:space="preserve">Must have a minimum 10.0 HSPF and SEER 14. Geothermal heat pumps with a minimum COP of 3.2 and EER 12 can be submitted here. </v>
          </cell>
          <cell r="G17" t="str">
            <v>No Attic R-11-GB</v>
          </cell>
          <cell r="H17">
            <v>7.1999999999999995E-2</v>
          </cell>
          <cell r="K17" t="str">
            <v>Non-Vented Crawlspace W/Ducts R-11</v>
          </cell>
          <cell r="L17">
            <v>5.0999999999999997E-2</v>
          </cell>
          <cell r="M17" t="str">
            <v>7' Below Grade Unisulated</v>
          </cell>
          <cell r="N17">
            <v>0.193</v>
          </cell>
          <cell r="O17" t="str">
            <v>7' Below Grade Unisulated</v>
          </cell>
          <cell r="P17">
            <v>0.46</v>
          </cell>
          <cell r="S17" t="str">
            <v>8x10</v>
          </cell>
          <cell r="T17">
            <v>360</v>
          </cell>
          <cell r="U17">
            <v>290</v>
          </cell>
        </row>
        <row r="18">
          <cell r="A18" t="str">
            <v>Mountlake Terrace</v>
          </cell>
          <cell r="B18">
            <v>21</v>
          </cell>
          <cell r="C18" t="str">
            <v>Ducted Heat Pump/Conversion - Sized</v>
          </cell>
          <cell r="D18">
            <v>1500</v>
          </cell>
          <cell r="E18" t="str">
            <v>Must have a minimum 9.0 HSPF and SEER 14.</v>
          </cell>
          <cell r="G18" t="str">
            <v>No Attic R-7-GB</v>
          </cell>
          <cell r="H18">
            <v>9.7000000000000003E-2</v>
          </cell>
          <cell r="K18" t="str">
            <v>Non-Vented Crawlspace W/Ducts R-19</v>
          </cell>
          <cell r="L18">
            <v>4.8000000000000001E-2</v>
          </cell>
          <cell r="M18" t="str">
            <v>7' Below Grade R-11 Interior</v>
          </cell>
          <cell r="N18">
            <v>5.3999999999999999E-2</v>
          </cell>
          <cell r="O18" t="str">
            <v>7' Below Grade R-11 Interior</v>
          </cell>
          <cell r="P18">
            <v>0.56000000000000005</v>
          </cell>
          <cell r="S18" t="str">
            <v>8x12</v>
          </cell>
          <cell r="T18">
            <v>440</v>
          </cell>
          <cell r="U18">
            <v>320</v>
          </cell>
        </row>
        <row r="19">
          <cell r="A19" t="str">
            <v>Mukilteo</v>
          </cell>
          <cell r="B19">
            <v>21</v>
          </cell>
          <cell r="G19" t="str">
            <v>No Attic R-4-GB</v>
          </cell>
          <cell r="H19">
            <v>0.13400000000000001</v>
          </cell>
          <cell r="K19" t="str">
            <v>Non-Vented Crawlspace W/O Ducts R-0</v>
          </cell>
          <cell r="L19">
            <v>0.107</v>
          </cell>
          <cell r="M19" t="str">
            <v>7' Below Grade R-11 Interior w/TB</v>
          </cell>
          <cell r="N19">
            <v>5.6000000000000001E-2</v>
          </cell>
          <cell r="O19" t="str">
            <v>7' Below Grade R-11 Interior w/TB</v>
          </cell>
          <cell r="P19">
            <v>0.42</v>
          </cell>
          <cell r="S19" t="str">
            <v>8x14</v>
          </cell>
          <cell r="T19">
            <v>520</v>
          </cell>
          <cell r="U19">
            <v>420</v>
          </cell>
        </row>
        <row r="20">
          <cell r="A20" t="str">
            <v>Oso</v>
          </cell>
          <cell r="B20">
            <v>19</v>
          </cell>
          <cell r="G20" t="str">
            <v>No Attic R-30-EWD</v>
          </cell>
          <cell r="H20">
            <v>3.1E-2</v>
          </cell>
          <cell r="K20" t="str">
            <v>Non-Vented Crawlspace W/O Ducts R-7</v>
          </cell>
          <cell r="L20">
            <v>0.08</v>
          </cell>
          <cell r="M20" t="str">
            <v>7' Below Grade R-19 Interior</v>
          </cell>
          <cell r="N20">
            <v>3.6999999999999998E-2</v>
          </cell>
          <cell r="O20" t="str">
            <v>7' Below Grade R-19 Interior</v>
          </cell>
          <cell r="P20">
            <v>0.56999999999999995</v>
          </cell>
          <cell r="S20" t="str">
            <v>8x16</v>
          </cell>
          <cell r="T20">
            <v>600</v>
          </cell>
          <cell r="U20">
            <v>460</v>
          </cell>
        </row>
        <row r="21">
          <cell r="A21" t="str">
            <v>Snohomish</v>
          </cell>
          <cell r="B21">
            <v>21</v>
          </cell>
          <cell r="C21" t="str">
            <v>Standard Construction Home</v>
          </cell>
          <cell r="D21">
            <v>0</v>
          </cell>
          <cell r="G21" t="str">
            <v>No Attic R-24-EWD</v>
          </cell>
          <cell r="H21">
            <v>3.7999999999999999E-2</v>
          </cell>
          <cell r="K21" t="str">
            <v>Non-Vented Crawlspace W/O Ducts R-11</v>
          </cell>
          <cell r="L21">
            <v>7.5999999999999998E-2</v>
          </cell>
          <cell r="M21" t="str">
            <v>7' Below Grade R-19 Interior w/TB</v>
          </cell>
          <cell r="N21">
            <v>3.7999999999999999E-2</v>
          </cell>
          <cell r="O21" t="str">
            <v>7' Below Grade R-19 Interior w/TB</v>
          </cell>
          <cell r="P21">
            <v>0.43</v>
          </cell>
          <cell r="S21" t="str">
            <v>8x18</v>
          </cell>
          <cell r="T21">
            <v>720</v>
          </cell>
          <cell r="U21">
            <v>580</v>
          </cell>
        </row>
        <row r="22">
          <cell r="A22" t="str">
            <v>Stanwood</v>
          </cell>
          <cell r="B22">
            <v>19</v>
          </cell>
          <cell r="C22" t="str">
            <v>Manufactured Home: Single Wide</v>
          </cell>
          <cell r="D22">
            <v>200</v>
          </cell>
          <cell r="G22" t="str">
            <v>No Attic R-19-EWD</v>
          </cell>
          <cell r="H22">
            <v>4.8000000000000001E-2</v>
          </cell>
          <cell r="K22" t="str">
            <v>Non-Vented Crawlspace W/O Ducts R-19</v>
          </cell>
          <cell r="L22">
            <v>6.8000000000000005E-2</v>
          </cell>
          <cell r="M22" t="str">
            <v>7' Below Grade R-10 Exterior</v>
          </cell>
          <cell r="N22">
            <v>5.6000000000000001E-2</v>
          </cell>
          <cell r="O22" t="str">
            <v>7' Below Grade R-10 Exterior</v>
          </cell>
          <cell r="P22">
            <v>0.42</v>
          </cell>
          <cell r="S22" t="str">
            <v>8x20</v>
          </cell>
          <cell r="T22">
            <v>800</v>
          </cell>
          <cell r="U22">
            <v>640</v>
          </cell>
        </row>
        <row r="23">
          <cell r="A23" t="str">
            <v>Startup</v>
          </cell>
          <cell r="B23">
            <v>21</v>
          </cell>
          <cell r="C23" t="str">
            <v>Manufactured Home: Double/Triple Wide</v>
          </cell>
          <cell r="D23">
            <v>400</v>
          </cell>
          <cell r="G23" t="str">
            <v>No Attic R-15-EWD</v>
          </cell>
          <cell r="H23">
            <v>5.5E-2</v>
          </cell>
          <cell r="K23" t="str">
            <v>Unheated Basement W/Ducts R-0</v>
          </cell>
          <cell r="L23">
            <v>6.2E-2</v>
          </cell>
          <cell r="M23" t="str">
            <v>7' Below Grade R-12 Exterior</v>
          </cell>
          <cell r="N23">
            <v>0.05</v>
          </cell>
          <cell r="O23" t="str">
            <v>7' Below Grade R-12 Exterior</v>
          </cell>
          <cell r="P23">
            <v>0.42</v>
          </cell>
          <cell r="S23" t="str">
            <v>10x10</v>
          </cell>
          <cell r="T23">
            <v>480</v>
          </cell>
          <cell r="U23">
            <v>360</v>
          </cell>
        </row>
        <row r="24">
          <cell r="A24" t="str">
            <v>Sultan</v>
          </cell>
          <cell r="B24">
            <v>21</v>
          </cell>
          <cell r="G24" t="str">
            <v>No Attic R-11-EWD</v>
          </cell>
          <cell r="H24">
            <v>6.8000000000000005E-2</v>
          </cell>
          <cell r="K24" t="str">
            <v>Unheated Basement W/Ducts R-7</v>
          </cell>
          <cell r="L24">
            <v>5.2999999999999999E-2</v>
          </cell>
          <cell r="S24" t="str">
            <v>10x12</v>
          </cell>
          <cell r="T24">
            <v>600</v>
          </cell>
          <cell r="U24">
            <v>460</v>
          </cell>
        </row>
        <row r="25">
          <cell r="A25" t="str">
            <v>Woodway</v>
          </cell>
          <cell r="B25">
            <v>21</v>
          </cell>
          <cell r="G25" t="str">
            <v>No Attic R-7-EWD</v>
          </cell>
          <cell r="H25">
            <v>9.4E-2</v>
          </cell>
          <cell r="K25" t="str">
            <v>Unheated Basement W/Ducts R-11</v>
          </cell>
          <cell r="L25">
            <v>5.0999999999999997E-2</v>
          </cell>
          <cell r="S25" t="str">
            <v>10x14</v>
          </cell>
          <cell r="T25">
            <v>720</v>
          </cell>
          <cell r="U25">
            <v>580</v>
          </cell>
        </row>
        <row r="26">
          <cell r="G26" t="str">
            <v>No Attic R-4-EWD</v>
          </cell>
          <cell r="H26">
            <v>0.13900000000000001</v>
          </cell>
          <cell r="K26" t="str">
            <v>Unheated Basement W/Ducts R-19</v>
          </cell>
          <cell r="L26">
            <v>4.8000000000000001E-2</v>
          </cell>
          <cell r="S26" t="str">
            <v>10x16</v>
          </cell>
          <cell r="T26">
            <v>900</v>
          </cell>
          <cell r="U26">
            <v>700</v>
          </cell>
        </row>
        <row r="27">
          <cell r="K27" t="str">
            <v>Unheated Basement W/Ducts R-30</v>
          </cell>
          <cell r="L27">
            <v>2.5000000000000001E-2</v>
          </cell>
          <cell r="S27" t="str">
            <v>10x18</v>
          </cell>
          <cell r="T27">
            <v>1000</v>
          </cell>
          <cell r="U27">
            <v>780</v>
          </cell>
        </row>
        <row r="28">
          <cell r="A28" t="str">
            <v>Tight</v>
          </cell>
          <cell r="B28">
            <v>0.35</v>
          </cell>
          <cell r="K28" t="str">
            <v>Unheated Basement W/O Ducts R-0</v>
          </cell>
          <cell r="L28">
            <v>0.107</v>
          </cell>
          <cell r="S28" t="str">
            <v>10x20</v>
          </cell>
          <cell r="T28">
            <v>1120</v>
          </cell>
          <cell r="U28">
            <v>880</v>
          </cell>
        </row>
        <row r="29">
          <cell r="A29" t="str">
            <v>Normal</v>
          </cell>
          <cell r="B29">
            <v>0.5</v>
          </cell>
          <cell r="K29" t="str">
            <v>Unheated Basement W/O Ducts R-7</v>
          </cell>
          <cell r="L29">
            <v>0.08</v>
          </cell>
          <cell r="S29" t="str">
            <v>12x12</v>
          </cell>
          <cell r="T29">
            <v>780</v>
          </cell>
          <cell r="U29">
            <v>600</v>
          </cell>
        </row>
        <row r="30">
          <cell r="A30" t="str">
            <v>Leaky</v>
          </cell>
          <cell r="B30">
            <v>0.65</v>
          </cell>
          <cell r="K30" t="str">
            <v>Unheated Basement W/O Ducts R-11</v>
          </cell>
          <cell r="L30">
            <v>7.5999999999999998E-2</v>
          </cell>
          <cell r="S30" t="str">
            <v>12x14</v>
          </cell>
          <cell r="T30">
            <v>600</v>
          </cell>
          <cell r="U30">
            <v>460</v>
          </cell>
        </row>
        <row r="31">
          <cell r="A31" t="str">
            <v>Very Leaky</v>
          </cell>
          <cell r="B31">
            <v>0.75</v>
          </cell>
          <cell r="K31" t="str">
            <v>Unheated Basement W/O Ducts R-19</v>
          </cell>
          <cell r="L31">
            <v>6.8000000000000005E-2</v>
          </cell>
          <cell r="S31" t="str">
            <v>12x16</v>
          </cell>
          <cell r="T31">
            <v>1120</v>
          </cell>
          <cell r="U31">
            <v>880</v>
          </cell>
        </row>
        <row r="32">
          <cell r="K32" t="str">
            <v>Unheated Basement W/O Ducts R-30</v>
          </cell>
          <cell r="L32">
            <v>3.1E-2</v>
          </cell>
          <cell r="S32" t="str">
            <v>12x18</v>
          </cell>
          <cell r="T32">
            <v>1300</v>
          </cell>
          <cell r="U32">
            <v>1000</v>
          </cell>
        </row>
        <row r="33">
          <cell r="S33" t="str">
            <v>12x20</v>
          </cell>
          <cell r="T33">
            <v>1500</v>
          </cell>
          <cell r="U33">
            <v>1125</v>
          </cell>
        </row>
        <row r="34">
          <cell r="A34">
            <v>0</v>
          </cell>
          <cell r="S34" t="str">
            <v>12x24</v>
          </cell>
          <cell r="T34">
            <v>1700</v>
          </cell>
          <cell r="U34">
            <v>1300</v>
          </cell>
        </row>
        <row r="35">
          <cell r="A35">
            <v>0.25</v>
          </cell>
        </row>
        <row r="36">
          <cell r="A36">
            <v>0.5</v>
          </cell>
        </row>
        <row r="37">
          <cell r="A37">
            <v>0.75</v>
          </cell>
        </row>
        <row r="38">
          <cell r="A38">
            <v>1</v>
          </cell>
        </row>
      </sheetData>
      <sheetData sheetId="4"/>
      <sheetData sheetId="5">
        <row r="48">
          <cell r="C48"/>
          <cell r="E48"/>
          <cell r="G48"/>
          <cell r="H48"/>
        </row>
        <row r="52">
          <cell r="L52" t="str">
            <v>The Balance Point is above 35°F and does not meet PUD requirements. Please select a different heat pump unit.</v>
          </cell>
        </row>
        <row r="53">
          <cell r="C53" t="str">
            <v/>
          </cell>
          <cell r="L53" t="str">
            <v>Balance Points 31-35°F will only be accepted if there are noted ductwork limitations. Please include the size of the Supply and Return Air Size ducts below.</v>
          </cell>
        </row>
        <row r="54">
          <cell r="L54" t="str">
            <v>Balance Point is 30°F or below and meets PUD requirements.</v>
          </cell>
        </row>
        <row r="55">
          <cell r="L55" t="str">
            <v>Balance Point is 24°F or below and meets PUD requirements if the Heat Pump is 2-Stage or Inverter Driven.</v>
          </cell>
        </row>
        <row r="56">
          <cell r="L56" t="str">
            <v>Balance Point is 20°F or below and meets PUD requirements if the Heat Pump is Inverter Driven.</v>
          </cell>
        </row>
      </sheetData>
      <sheetData sheetId="6"/>
      <sheetData sheetId="7"/>
      <sheetData sheetId="8"/>
      <sheetData sheetId="9"/>
      <sheetData sheetId="10">
        <row r="15">
          <cell r="B15">
            <v>0</v>
          </cell>
        </row>
        <row r="26">
          <cell r="T26"/>
        </row>
        <row r="28">
          <cell r="T28"/>
        </row>
        <row r="50">
          <cell r="T50"/>
        </row>
        <row r="52">
          <cell r="B52">
            <v>0</v>
          </cell>
        </row>
        <row r="57">
          <cell r="L57"/>
        </row>
        <row r="58">
          <cell r="L58"/>
        </row>
        <row r="65">
          <cell r="B65"/>
        </row>
      </sheetData>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omments" Target="../comments1.xml"/><Relationship Id="rId3" Type="http://schemas.openxmlformats.org/officeDocument/2006/relationships/drawing" Target="../drawings/drawing2.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2.bin"/><Relationship Id="rId1" Type="http://schemas.openxmlformats.org/officeDocument/2006/relationships/hyperlink" Target="https://www.snopud.com/Site/Content/Documents/tradeally/WxSpecs_418.pdf"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6490-48D1-4C6B-9493-857FF2D2BD2D}">
  <sheetPr codeName="Sheet10">
    <tabColor theme="6"/>
    <outlinePr showOutlineSymbols="0"/>
    <pageSetUpPr fitToPage="1"/>
  </sheetPr>
  <dimension ref="B1:AW99"/>
  <sheetViews>
    <sheetView showGridLines="0" showRowColHeaders="0" showOutlineSymbols="0" zoomScaleNormal="100" zoomScaleSheetLayoutView="80" zoomScalePageLayoutView="24" workbookViewId="0"/>
  </sheetViews>
  <sheetFormatPr defaultColWidth="8.25" defaultRowHeight="14.5" x14ac:dyDescent="0.35"/>
  <cols>
    <col min="1" max="1" width="1.4140625" style="89" customWidth="1"/>
    <col min="2" max="2" width="4.1640625" style="89" customWidth="1"/>
    <col min="3" max="18" width="8.4140625" style="89" customWidth="1"/>
    <col min="19" max="19" width="4.1640625" style="89" customWidth="1"/>
    <col min="20" max="16384" width="8.25" style="89"/>
  </cols>
  <sheetData>
    <row r="1" spans="2:49" ht="9.75" customHeight="1" x14ac:dyDescent="0.35">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row>
    <row r="2" spans="2:49" ht="21.75" customHeight="1" x14ac:dyDescent="0.35">
      <c r="B2" s="90"/>
      <c r="C2" s="91"/>
      <c r="D2" s="91"/>
      <c r="E2" s="91"/>
      <c r="F2" s="91"/>
      <c r="G2" s="91"/>
      <c r="H2" s="91"/>
      <c r="I2" s="91"/>
      <c r="J2" s="91"/>
      <c r="K2" s="91"/>
      <c r="L2" s="91"/>
      <c r="M2" s="91"/>
      <c r="N2" s="91"/>
      <c r="O2" s="91"/>
      <c r="P2" s="91"/>
      <c r="Q2" s="91"/>
      <c r="R2" s="91"/>
      <c r="S2" s="91"/>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3"/>
    </row>
    <row r="3" spans="2:49" ht="34.5" customHeight="1" x14ac:dyDescent="0.35">
      <c r="B3" s="90"/>
      <c r="C3" s="94"/>
      <c r="D3" s="94"/>
      <c r="E3" s="94"/>
      <c r="F3" s="94"/>
      <c r="G3" s="94"/>
      <c r="H3" s="94"/>
      <c r="I3" s="94"/>
      <c r="J3" s="94"/>
      <c r="K3" s="94"/>
      <c r="L3" s="94"/>
      <c r="M3" s="94"/>
      <c r="N3" s="94"/>
      <c r="O3" s="94"/>
      <c r="P3" s="94"/>
      <c r="Q3" s="94"/>
      <c r="R3" s="94"/>
      <c r="S3" s="91"/>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3"/>
    </row>
    <row r="4" spans="2:49" ht="34.5" customHeight="1" x14ac:dyDescent="0.35">
      <c r="B4" s="90"/>
      <c r="C4" s="91"/>
      <c r="D4" s="91"/>
      <c r="E4" s="91"/>
      <c r="F4" s="91"/>
      <c r="G4" s="91"/>
      <c r="H4" s="91"/>
      <c r="I4" s="91"/>
      <c r="J4" s="91"/>
      <c r="K4" s="91"/>
      <c r="L4" s="91"/>
      <c r="M4" s="91"/>
      <c r="N4" s="91"/>
      <c r="O4" s="91"/>
      <c r="P4" s="91"/>
      <c r="Q4" s="91"/>
      <c r="R4" s="91"/>
      <c r="S4" s="91"/>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3"/>
    </row>
    <row r="5" spans="2:49" ht="18.75" customHeight="1" x14ac:dyDescent="0.35">
      <c r="B5" s="90"/>
      <c r="C5" s="91"/>
      <c r="D5" s="91"/>
      <c r="E5" s="91"/>
      <c r="F5" s="91"/>
      <c r="G5" s="91"/>
      <c r="H5" s="91"/>
      <c r="I5" s="91"/>
      <c r="J5" s="91"/>
      <c r="K5" s="91"/>
      <c r="L5" s="91"/>
      <c r="M5" s="91"/>
      <c r="N5" s="91"/>
      <c r="O5" s="91"/>
      <c r="P5" s="91"/>
      <c r="Q5" s="91"/>
      <c r="R5" s="91"/>
      <c r="S5" s="91"/>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3"/>
    </row>
    <row r="6" spans="2:49" x14ac:dyDescent="0.35">
      <c r="B6" s="91"/>
      <c r="C6" s="91"/>
      <c r="D6" s="91"/>
      <c r="E6" s="91"/>
      <c r="F6" s="91"/>
      <c r="G6" s="91"/>
      <c r="H6" s="91"/>
      <c r="I6" s="91"/>
      <c r="J6" s="91"/>
      <c r="K6" s="91"/>
      <c r="L6" s="91"/>
      <c r="M6" s="91"/>
      <c r="N6" s="91"/>
      <c r="O6" s="91"/>
      <c r="P6" s="91"/>
      <c r="Q6" s="91"/>
      <c r="R6" s="91"/>
      <c r="S6" s="91"/>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row>
    <row r="7" spans="2:49" x14ac:dyDescent="0.35">
      <c r="B7" s="91"/>
      <c r="C7" s="91"/>
      <c r="D7" s="91"/>
      <c r="E7" s="91"/>
      <c r="F7" s="91"/>
      <c r="G7" s="91"/>
      <c r="H7" s="91"/>
      <c r="I7" s="91"/>
      <c r="J7" s="91"/>
      <c r="K7" s="91"/>
      <c r="L7" s="91"/>
      <c r="M7" s="91"/>
      <c r="N7" s="91"/>
      <c r="O7" s="91"/>
      <c r="P7" s="91"/>
      <c r="Q7" s="91"/>
      <c r="R7" s="91"/>
      <c r="S7" s="91"/>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row>
    <row r="8" spans="2:49" x14ac:dyDescent="0.35">
      <c r="B8" s="91"/>
      <c r="C8" s="91"/>
      <c r="D8" s="91"/>
      <c r="E8" s="91"/>
      <c r="F8" s="91"/>
      <c r="G8" s="91"/>
      <c r="H8" s="91"/>
      <c r="I8" s="91"/>
      <c r="J8" s="91"/>
      <c r="K8" s="91"/>
      <c r="L8" s="91"/>
      <c r="M8" s="91"/>
      <c r="N8" s="91"/>
      <c r="O8" s="91"/>
      <c r="P8" s="91"/>
      <c r="Q8" s="91"/>
      <c r="R8" s="91"/>
      <c r="S8" s="91"/>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row>
    <row r="9" spans="2:49" x14ac:dyDescent="0.35">
      <c r="B9" s="91"/>
      <c r="C9" s="91"/>
      <c r="D9" s="91"/>
      <c r="E9" s="91"/>
      <c r="F9" s="91"/>
      <c r="G9" s="91"/>
      <c r="H9" s="91"/>
      <c r="I9" s="91"/>
      <c r="J9" s="91"/>
      <c r="K9" s="91"/>
      <c r="L9" s="91"/>
      <c r="M9" s="91"/>
      <c r="N9" s="91"/>
      <c r="O9" s="91"/>
      <c r="P9" s="91"/>
      <c r="Q9" s="91"/>
      <c r="R9" s="91"/>
      <c r="S9" s="91"/>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row>
    <row r="10" spans="2:49" x14ac:dyDescent="0.35">
      <c r="B10" s="91"/>
      <c r="C10" s="91"/>
      <c r="D10" s="91"/>
      <c r="E10" s="91"/>
      <c r="F10" s="91"/>
      <c r="G10" s="91"/>
      <c r="H10" s="91"/>
      <c r="I10" s="91"/>
      <c r="J10" s="91"/>
      <c r="K10" s="91"/>
      <c r="L10" s="91"/>
      <c r="M10" s="91"/>
      <c r="N10" s="91"/>
      <c r="O10" s="91"/>
      <c r="P10" s="91"/>
      <c r="Q10" s="91"/>
      <c r="R10" s="91"/>
      <c r="S10" s="91"/>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row>
    <row r="11" spans="2:49" x14ac:dyDescent="0.35">
      <c r="B11" s="91"/>
      <c r="C11" s="91"/>
      <c r="D11" s="91"/>
      <c r="E11" s="91"/>
      <c r="F11" s="91"/>
      <c r="G11" s="91"/>
      <c r="H11" s="91"/>
      <c r="I11" s="91"/>
      <c r="J11" s="91"/>
      <c r="K11" s="91"/>
      <c r="L11" s="91"/>
      <c r="M11" s="91"/>
      <c r="N11" s="91"/>
      <c r="O11" s="91"/>
      <c r="P11" s="91"/>
      <c r="Q11" s="91"/>
      <c r="R11" s="91"/>
      <c r="S11" s="91"/>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row>
    <row r="12" spans="2:49" x14ac:dyDescent="0.35">
      <c r="B12" s="91"/>
      <c r="C12" s="91"/>
      <c r="D12" s="91"/>
      <c r="E12" s="91"/>
      <c r="F12" s="91"/>
      <c r="G12" s="91"/>
      <c r="H12" s="91"/>
      <c r="I12" s="91"/>
      <c r="J12" s="91"/>
      <c r="K12" s="91"/>
      <c r="L12" s="91"/>
      <c r="M12" s="91"/>
      <c r="N12" s="91"/>
      <c r="O12" s="91"/>
      <c r="P12" s="91"/>
      <c r="Q12" s="91"/>
      <c r="R12" s="91"/>
      <c r="S12" s="91"/>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row>
    <row r="13" spans="2:49" x14ac:dyDescent="0.35">
      <c r="B13" s="91"/>
      <c r="C13" s="91"/>
      <c r="D13" s="91"/>
      <c r="E13" s="91"/>
      <c r="F13" s="91"/>
      <c r="G13" s="91"/>
      <c r="H13" s="91"/>
      <c r="I13" s="91"/>
      <c r="J13" s="91"/>
      <c r="K13" s="91"/>
      <c r="L13" s="91"/>
      <c r="M13" s="91"/>
      <c r="N13" s="91"/>
      <c r="O13" s="91"/>
      <c r="P13" s="91"/>
      <c r="Q13" s="91"/>
      <c r="R13" s="91"/>
      <c r="S13" s="91"/>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row>
    <row r="14" spans="2:49" x14ac:dyDescent="0.35">
      <c r="B14" s="91"/>
      <c r="C14" s="91"/>
      <c r="D14" s="91"/>
      <c r="E14" s="91"/>
      <c r="F14" s="91"/>
      <c r="G14" s="91"/>
      <c r="H14" s="91"/>
      <c r="I14" s="91"/>
      <c r="J14" s="91"/>
      <c r="K14" s="91"/>
      <c r="L14" s="91"/>
      <c r="M14" s="91"/>
      <c r="N14" s="91"/>
      <c r="O14" s="91"/>
      <c r="P14" s="91"/>
      <c r="Q14" s="91"/>
      <c r="R14" s="91"/>
      <c r="S14" s="91"/>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row>
    <row r="15" spans="2:49" x14ac:dyDescent="0.35">
      <c r="B15" s="91"/>
      <c r="C15" s="91"/>
      <c r="D15" s="91"/>
      <c r="E15" s="91"/>
      <c r="F15" s="91"/>
      <c r="G15" s="91"/>
      <c r="H15" s="91"/>
      <c r="I15" s="91"/>
      <c r="J15" s="91"/>
      <c r="K15" s="91"/>
      <c r="L15" s="91"/>
      <c r="M15" s="91"/>
      <c r="N15" s="91"/>
      <c r="O15" s="91"/>
      <c r="P15" s="91"/>
      <c r="Q15" s="91"/>
      <c r="R15" s="91"/>
      <c r="S15" s="91"/>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row>
    <row r="16" spans="2:49" x14ac:dyDescent="0.35">
      <c r="B16" s="95"/>
      <c r="C16" s="95"/>
      <c r="D16" s="95"/>
      <c r="E16" s="95"/>
      <c r="F16" s="95"/>
      <c r="G16" s="95"/>
      <c r="H16" s="95"/>
      <c r="I16" s="95"/>
      <c r="J16" s="95"/>
      <c r="K16" s="95"/>
      <c r="L16" s="95"/>
      <c r="M16" s="95"/>
      <c r="N16" s="95"/>
      <c r="O16" s="95"/>
      <c r="P16" s="95"/>
      <c r="Q16" s="95"/>
      <c r="R16" s="95"/>
      <c r="S16" s="95"/>
    </row>
    <row r="17" spans="2:19" x14ac:dyDescent="0.35">
      <c r="B17" s="95"/>
      <c r="C17" s="95"/>
      <c r="D17" s="95"/>
      <c r="E17" s="95"/>
      <c r="F17" s="95"/>
      <c r="G17" s="95"/>
      <c r="H17" s="95"/>
      <c r="I17" s="95"/>
      <c r="J17" s="95"/>
      <c r="K17" s="95"/>
      <c r="L17" s="95"/>
      <c r="M17" s="95"/>
      <c r="N17" s="95"/>
      <c r="O17" s="95"/>
      <c r="P17" s="95"/>
      <c r="Q17" s="95"/>
      <c r="R17" s="95"/>
      <c r="S17" s="95"/>
    </row>
    <row r="18" spans="2:19" x14ac:dyDescent="0.35">
      <c r="B18" s="95"/>
      <c r="C18" s="95"/>
      <c r="D18" s="95"/>
      <c r="E18" s="95"/>
      <c r="F18" s="95"/>
      <c r="G18" s="95"/>
      <c r="H18" s="95"/>
      <c r="I18" s="95"/>
      <c r="J18" s="95"/>
      <c r="K18" s="95"/>
      <c r="L18" s="95"/>
      <c r="M18" s="95"/>
      <c r="N18" s="95"/>
      <c r="O18" s="95"/>
      <c r="P18" s="95"/>
      <c r="Q18" s="95"/>
      <c r="R18" s="95"/>
      <c r="S18" s="95"/>
    </row>
    <row r="19" spans="2:19" x14ac:dyDescent="0.35">
      <c r="B19" s="95"/>
      <c r="C19" s="95"/>
      <c r="D19" s="95"/>
      <c r="E19" s="95"/>
      <c r="F19" s="95"/>
      <c r="G19" s="95"/>
      <c r="H19" s="95"/>
      <c r="I19" s="95"/>
      <c r="J19" s="95"/>
      <c r="K19" s="95"/>
      <c r="L19" s="95"/>
      <c r="M19" s="95"/>
      <c r="N19" s="95"/>
      <c r="O19" s="95"/>
      <c r="P19" s="95"/>
      <c r="Q19" s="95"/>
      <c r="R19" s="95"/>
      <c r="S19" s="95"/>
    </row>
    <row r="20" spans="2:19" x14ac:dyDescent="0.35">
      <c r="B20" s="95"/>
      <c r="C20" s="95"/>
      <c r="D20" s="95"/>
      <c r="E20" s="95"/>
      <c r="F20" s="95"/>
      <c r="G20" s="95"/>
      <c r="H20" s="95"/>
      <c r="I20" s="95"/>
      <c r="J20" s="95"/>
      <c r="K20" s="95"/>
      <c r="L20" s="95"/>
      <c r="M20" s="95"/>
      <c r="N20" s="95"/>
      <c r="O20" s="95"/>
      <c r="P20" s="95"/>
      <c r="Q20" s="95"/>
      <c r="R20" s="95"/>
      <c r="S20" s="95"/>
    </row>
    <row r="21" spans="2:19" x14ac:dyDescent="0.35">
      <c r="B21" s="95"/>
      <c r="C21" s="95"/>
      <c r="D21" s="95"/>
      <c r="E21" s="95"/>
      <c r="F21" s="95"/>
      <c r="G21" s="95"/>
      <c r="H21" s="95"/>
      <c r="I21" s="95"/>
      <c r="J21" s="95"/>
      <c r="K21" s="95"/>
      <c r="L21" s="95"/>
      <c r="M21" s="95"/>
      <c r="N21" s="95"/>
      <c r="O21" s="95"/>
      <c r="P21" s="95"/>
      <c r="Q21" s="95"/>
      <c r="R21" s="95"/>
      <c r="S21" s="95"/>
    </row>
    <row r="22" spans="2:19" x14ac:dyDescent="0.35">
      <c r="B22" s="95"/>
      <c r="C22" s="95"/>
      <c r="D22" s="95"/>
      <c r="E22" s="95"/>
      <c r="F22" s="95"/>
      <c r="G22" s="95"/>
      <c r="H22" s="95"/>
      <c r="I22" s="95"/>
      <c r="J22" s="95"/>
      <c r="K22" s="95"/>
      <c r="L22" s="95"/>
      <c r="M22" s="95"/>
      <c r="N22" s="95"/>
      <c r="O22" s="95"/>
      <c r="P22" s="95"/>
      <c r="Q22" s="95"/>
      <c r="R22" s="95"/>
      <c r="S22" s="95"/>
    </row>
    <row r="23" spans="2:19" x14ac:dyDescent="0.35">
      <c r="B23" s="95"/>
      <c r="C23" s="95"/>
      <c r="D23" s="95"/>
      <c r="E23" s="95"/>
      <c r="F23" s="95"/>
      <c r="G23" s="95"/>
      <c r="H23" s="95"/>
      <c r="I23" s="95"/>
      <c r="J23" s="95"/>
      <c r="K23" s="95"/>
      <c r="L23" s="95"/>
      <c r="M23" s="95"/>
      <c r="N23" s="95"/>
      <c r="O23" s="95"/>
      <c r="P23" s="95"/>
      <c r="Q23" s="95"/>
      <c r="R23" s="95"/>
      <c r="S23" s="95"/>
    </row>
    <row r="24" spans="2:19" x14ac:dyDescent="0.35">
      <c r="B24" s="95"/>
      <c r="C24" s="95"/>
      <c r="D24" s="95"/>
      <c r="E24" s="95"/>
      <c r="F24" s="95"/>
      <c r="G24" s="95"/>
      <c r="H24" s="95"/>
      <c r="I24" s="95"/>
      <c r="J24" s="95"/>
      <c r="K24" s="95"/>
      <c r="L24" s="95"/>
      <c r="M24" s="95"/>
      <c r="N24" s="95"/>
      <c r="O24" s="95"/>
      <c r="P24" s="95"/>
      <c r="Q24" s="95"/>
      <c r="R24" s="95"/>
      <c r="S24" s="95"/>
    </row>
    <row r="25" spans="2:19" x14ac:dyDescent="0.35">
      <c r="B25" s="95"/>
      <c r="C25" s="95"/>
      <c r="D25" s="95"/>
      <c r="E25" s="95"/>
      <c r="F25" s="95"/>
      <c r="G25" s="95"/>
      <c r="H25" s="95"/>
      <c r="I25" s="95"/>
      <c r="J25" s="95"/>
      <c r="K25" s="95"/>
      <c r="L25" s="95"/>
      <c r="M25" s="95"/>
      <c r="N25" s="95"/>
      <c r="O25" s="95"/>
      <c r="P25" s="95"/>
      <c r="Q25" s="95"/>
      <c r="R25" s="95"/>
      <c r="S25" s="95"/>
    </row>
    <row r="26" spans="2:19" x14ac:dyDescent="0.35">
      <c r="B26" s="95"/>
      <c r="C26" s="95"/>
      <c r="D26" s="95"/>
      <c r="E26" s="95"/>
      <c r="F26" s="95"/>
      <c r="G26" s="95"/>
      <c r="H26" s="95"/>
      <c r="I26" s="95"/>
      <c r="J26" s="95"/>
      <c r="K26" s="95"/>
      <c r="L26" s="95"/>
      <c r="M26" s="95"/>
      <c r="N26" s="95"/>
      <c r="O26" s="95"/>
      <c r="P26" s="95"/>
      <c r="Q26" s="95"/>
      <c r="R26" s="95"/>
      <c r="S26" s="95"/>
    </row>
    <row r="27" spans="2:19" x14ac:dyDescent="0.35">
      <c r="B27" s="95"/>
      <c r="C27" s="95"/>
      <c r="D27" s="95"/>
      <c r="E27" s="95"/>
      <c r="F27" s="95"/>
      <c r="G27" s="95"/>
      <c r="H27" s="95"/>
      <c r="I27" s="95"/>
      <c r="J27" s="95"/>
      <c r="K27" s="95"/>
      <c r="L27" s="95"/>
      <c r="M27" s="95"/>
      <c r="N27" s="95"/>
      <c r="O27" s="95"/>
      <c r="P27" s="95"/>
      <c r="Q27" s="95"/>
      <c r="R27" s="95"/>
      <c r="S27" s="95"/>
    </row>
    <row r="28" spans="2:19" x14ac:dyDescent="0.35">
      <c r="B28" s="95"/>
      <c r="C28" s="95"/>
      <c r="D28" s="95"/>
      <c r="E28" s="95"/>
      <c r="F28" s="95"/>
      <c r="G28" s="95"/>
      <c r="H28" s="95"/>
      <c r="I28" s="95"/>
      <c r="J28" s="95"/>
      <c r="K28" s="95"/>
      <c r="L28" s="95"/>
      <c r="M28" s="95"/>
      <c r="N28" s="95"/>
      <c r="O28" s="95"/>
      <c r="P28" s="95"/>
      <c r="Q28" s="95"/>
      <c r="R28" s="95"/>
      <c r="S28" s="95"/>
    </row>
    <row r="29" spans="2:19" x14ac:dyDescent="0.35">
      <c r="B29" s="95"/>
      <c r="C29" s="95"/>
      <c r="D29" s="95"/>
      <c r="E29" s="95"/>
      <c r="F29" s="95"/>
      <c r="G29" s="95"/>
      <c r="H29" s="95"/>
      <c r="I29" s="95"/>
      <c r="J29" s="95"/>
      <c r="K29" s="95"/>
      <c r="L29" s="95"/>
      <c r="M29" s="95"/>
      <c r="N29" s="95"/>
      <c r="O29" s="95"/>
      <c r="P29" s="95"/>
      <c r="Q29" s="95"/>
      <c r="R29" s="95"/>
      <c r="S29" s="95"/>
    </row>
    <row r="30" spans="2:19" x14ac:dyDescent="0.35">
      <c r="B30" s="95"/>
      <c r="C30" s="95"/>
      <c r="D30" s="95"/>
      <c r="E30" s="95"/>
      <c r="F30" s="95"/>
      <c r="G30" s="95"/>
      <c r="H30" s="95"/>
      <c r="I30" s="95"/>
      <c r="J30" s="95"/>
      <c r="K30" s="95"/>
      <c r="L30" s="95"/>
      <c r="M30" s="95"/>
      <c r="N30" s="95"/>
      <c r="O30" s="95"/>
      <c r="P30" s="95"/>
      <c r="Q30" s="95"/>
      <c r="R30" s="95"/>
      <c r="S30" s="95"/>
    </row>
    <row r="31" spans="2:19" x14ac:dyDescent="0.35">
      <c r="B31" s="95"/>
      <c r="C31" s="95"/>
      <c r="D31" s="95"/>
      <c r="E31" s="95"/>
      <c r="F31" s="95"/>
      <c r="G31" s="95"/>
      <c r="H31" s="95"/>
      <c r="I31" s="95"/>
      <c r="J31" s="95"/>
      <c r="K31" s="95"/>
      <c r="L31" s="95"/>
      <c r="M31" s="95"/>
      <c r="N31" s="95"/>
      <c r="O31" s="95"/>
      <c r="P31" s="95"/>
      <c r="Q31" s="95"/>
      <c r="R31" s="95"/>
      <c r="S31" s="95"/>
    </row>
    <row r="32" spans="2:19" x14ac:dyDescent="0.35">
      <c r="B32" s="95"/>
      <c r="C32" s="95"/>
      <c r="D32" s="95"/>
      <c r="E32" s="95"/>
      <c r="F32" s="95"/>
      <c r="G32" s="95"/>
      <c r="H32" s="95"/>
      <c r="I32" s="95"/>
      <c r="J32" s="95"/>
      <c r="K32" s="95"/>
      <c r="L32" s="95"/>
      <c r="M32" s="95"/>
      <c r="N32" s="95"/>
      <c r="O32" s="95"/>
      <c r="P32" s="95"/>
      <c r="Q32" s="95"/>
      <c r="R32" s="95"/>
      <c r="S32" s="95"/>
    </row>
    <row r="33" spans="2:19" x14ac:dyDescent="0.35">
      <c r="B33" s="95"/>
      <c r="C33" s="95"/>
      <c r="D33" s="95"/>
      <c r="E33" s="95"/>
      <c r="F33" s="95"/>
      <c r="G33" s="95"/>
      <c r="H33" s="95"/>
      <c r="I33" s="95"/>
      <c r="J33" s="95"/>
      <c r="K33" s="95"/>
      <c r="L33" s="95"/>
      <c r="M33" s="95"/>
      <c r="N33" s="95"/>
      <c r="O33" s="95"/>
      <c r="P33" s="95"/>
      <c r="Q33" s="95"/>
      <c r="R33" s="95"/>
      <c r="S33" s="95"/>
    </row>
    <row r="34" spans="2:19" x14ac:dyDescent="0.35">
      <c r="B34" s="95"/>
      <c r="C34" s="95"/>
      <c r="D34" s="95"/>
      <c r="E34" s="95"/>
      <c r="F34" s="95"/>
      <c r="G34" s="95"/>
      <c r="H34" s="95"/>
      <c r="I34" s="95"/>
      <c r="J34" s="95"/>
      <c r="K34" s="95"/>
      <c r="L34" s="95"/>
      <c r="M34" s="95"/>
      <c r="N34" s="95"/>
      <c r="O34" s="95"/>
      <c r="P34" s="95"/>
      <c r="Q34" s="95"/>
      <c r="R34" s="95"/>
      <c r="S34" s="95"/>
    </row>
    <row r="35" spans="2:19" x14ac:dyDescent="0.35">
      <c r="B35" s="95"/>
      <c r="C35" s="95"/>
      <c r="D35" s="95"/>
      <c r="E35" s="95"/>
      <c r="F35" s="95"/>
      <c r="G35" s="95"/>
      <c r="H35" s="95"/>
      <c r="I35" s="95"/>
      <c r="J35" s="95"/>
      <c r="K35" s="95"/>
      <c r="L35" s="95"/>
      <c r="M35" s="95"/>
      <c r="N35" s="95"/>
      <c r="O35" s="95"/>
      <c r="P35" s="95"/>
      <c r="Q35" s="95"/>
      <c r="R35" s="95"/>
      <c r="S35" s="95"/>
    </row>
    <row r="36" spans="2:19" x14ac:dyDescent="0.35">
      <c r="B36" s="95"/>
      <c r="C36" s="95"/>
      <c r="D36" s="95"/>
      <c r="E36" s="95"/>
      <c r="F36" s="95"/>
      <c r="G36" s="95"/>
      <c r="H36" s="95"/>
      <c r="I36" s="95"/>
      <c r="J36" s="95"/>
      <c r="K36" s="95"/>
      <c r="L36" s="95"/>
      <c r="M36" s="95"/>
      <c r="N36" s="95"/>
      <c r="O36" s="95"/>
      <c r="P36" s="95"/>
      <c r="Q36" s="95"/>
      <c r="R36" s="95"/>
      <c r="S36" s="95"/>
    </row>
    <row r="37" spans="2:19" x14ac:dyDescent="0.35">
      <c r="B37" s="95"/>
      <c r="C37" s="95"/>
      <c r="D37" s="95"/>
      <c r="E37" s="95"/>
      <c r="F37" s="95"/>
      <c r="G37" s="95"/>
      <c r="H37" s="95"/>
      <c r="I37" s="95"/>
      <c r="J37" s="95"/>
      <c r="K37" s="95"/>
      <c r="L37" s="95"/>
      <c r="M37" s="95"/>
      <c r="N37" s="95"/>
      <c r="O37" s="95"/>
      <c r="P37" s="95"/>
      <c r="Q37" s="95"/>
      <c r="R37" s="95"/>
      <c r="S37" s="95"/>
    </row>
    <row r="38" spans="2:19" x14ac:dyDescent="0.35">
      <c r="B38" s="95"/>
      <c r="C38" s="95"/>
      <c r="D38" s="95"/>
      <c r="E38" s="95"/>
      <c r="F38" s="95"/>
      <c r="G38" s="95"/>
      <c r="H38" s="95"/>
      <c r="I38" s="95"/>
      <c r="J38" s="95"/>
      <c r="K38" s="95"/>
      <c r="L38" s="95"/>
      <c r="M38" s="95"/>
      <c r="N38" s="95"/>
      <c r="O38" s="95"/>
      <c r="P38" s="95"/>
      <c r="Q38" s="95"/>
      <c r="R38" s="95"/>
      <c r="S38" s="95"/>
    </row>
    <row r="39" spans="2:19" x14ac:dyDescent="0.35">
      <c r="B39" s="95"/>
      <c r="C39" s="95"/>
      <c r="D39" s="95"/>
      <c r="E39" s="95"/>
      <c r="F39" s="95"/>
      <c r="G39" s="95"/>
      <c r="H39" s="95"/>
      <c r="I39" s="95"/>
      <c r="J39" s="95"/>
      <c r="K39" s="95"/>
      <c r="L39" s="95"/>
      <c r="M39" s="95"/>
      <c r="N39" s="95"/>
      <c r="O39" s="95"/>
      <c r="P39" s="95"/>
      <c r="Q39" s="95"/>
      <c r="R39" s="95"/>
      <c r="S39" s="95"/>
    </row>
    <row r="40" spans="2:19" x14ac:dyDescent="0.35">
      <c r="B40" s="95"/>
      <c r="C40" s="95"/>
      <c r="D40" s="95"/>
      <c r="E40" s="95"/>
      <c r="F40" s="95"/>
      <c r="G40" s="95"/>
      <c r="H40" s="95"/>
      <c r="I40" s="95"/>
      <c r="J40" s="95"/>
      <c r="K40" s="95"/>
      <c r="L40" s="95"/>
      <c r="M40" s="95"/>
      <c r="N40" s="95"/>
      <c r="O40" s="95"/>
      <c r="P40" s="95"/>
      <c r="Q40" s="95"/>
      <c r="R40" s="95"/>
      <c r="S40" s="95"/>
    </row>
    <row r="41" spans="2:19" x14ac:dyDescent="0.35">
      <c r="B41" s="95"/>
      <c r="C41" s="95"/>
      <c r="D41" s="95"/>
      <c r="E41" s="95"/>
      <c r="F41" s="95"/>
      <c r="G41" s="95"/>
      <c r="H41" s="95"/>
      <c r="I41" s="95"/>
      <c r="J41" s="95"/>
      <c r="K41" s="95"/>
      <c r="L41" s="95"/>
      <c r="M41" s="95"/>
      <c r="N41" s="95"/>
      <c r="O41" s="95"/>
      <c r="P41" s="95"/>
      <c r="Q41" s="95"/>
      <c r="R41" s="95"/>
      <c r="S41" s="95"/>
    </row>
    <row r="42" spans="2:19" x14ac:dyDescent="0.35">
      <c r="B42" s="95"/>
      <c r="C42" s="95"/>
      <c r="D42" s="95"/>
      <c r="E42" s="95"/>
      <c r="F42" s="95"/>
      <c r="G42" s="95"/>
      <c r="H42" s="95"/>
      <c r="I42" s="95"/>
      <c r="J42" s="95"/>
      <c r="K42" s="95"/>
      <c r="L42" s="95"/>
      <c r="M42" s="95"/>
      <c r="N42" s="95"/>
      <c r="O42" s="95"/>
      <c r="P42" s="95"/>
      <c r="Q42" s="95"/>
      <c r="R42" s="95"/>
      <c r="S42" s="95"/>
    </row>
    <row r="43" spans="2:19" x14ac:dyDescent="0.35">
      <c r="B43" s="95"/>
      <c r="C43" s="95"/>
      <c r="D43" s="95"/>
      <c r="E43" s="95"/>
      <c r="F43" s="95"/>
      <c r="G43" s="95"/>
      <c r="H43" s="95"/>
      <c r="I43" s="95"/>
      <c r="J43" s="95"/>
      <c r="K43" s="95"/>
      <c r="L43" s="95"/>
      <c r="M43" s="95"/>
      <c r="N43" s="95"/>
      <c r="O43" s="95"/>
      <c r="P43" s="95"/>
      <c r="Q43" s="95"/>
      <c r="R43" s="95"/>
      <c r="S43" s="95"/>
    </row>
    <row r="44" spans="2:19" x14ac:dyDescent="0.35">
      <c r="B44" s="95"/>
      <c r="C44" s="95"/>
      <c r="D44" s="95"/>
      <c r="E44" s="95"/>
      <c r="F44" s="95"/>
      <c r="G44" s="95"/>
      <c r="H44" s="95"/>
      <c r="I44" s="95"/>
      <c r="J44" s="95"/>
      <c r="K44" s="95"/>
      <c r="L44" s="95"/>
      <c r="M44" s="95"/>
      <c r="N44" s="95"/>
      <c r="O44" s="95"/>
      <c r="P44" s="95"/>
      <c r="Q44" s="95"/>
      <c r="R44" s="95"/>
      <c r="S44" s="95"/>
    </row>
    <row r="45" spans="2:19" x14ac:dyDescent="0.35">
      <c r="B45" s="95"/>
      <c r="C45" s="95"/>
      <c r="D45" s="95"/>
      <c r="E45" s="95"/>
      <c r="F45" s="95"/>
      <c r="G45" s="95"/>
      <c r="H45" s="95"/>
      <c r="I45" s="95"/>
      <c r="J45" s="95"/>
      <c r="K45" s="95"/>
      <c r="L45" s="95"/>
      <c r="M45" s="95"/>
      <c r="N45" s="95"/>
      <c r="O45" s="95"/>
      <c r="P45" s="95"/>
      <c r="Q45" s="95"/>
      <c r="R45" s="95"/>
      <c r="S45" s="95"/>
    </row>
    <row r="46" spans="2:19" x14ac:dyDescent="0.35">
      <c r="B46" s="95"/>
      <c r="C46" s="95"/>
      <c r="D46" s="95"/>
      <c r="E46" s="95"/>
      <c r="F46" s="95"/>
      <c r="G46" s="95"/>
      <c r="H46" s="95"/>
      <c r="I46" s="95"/>
      <c r="J46" s="95"/>
      <c r="K46" s="95"/>
      <c r="L46" s="95"/>
      <c r="M46" s="95"/>
      <c r="N46" s="95"/>
      <c r="O46" s="95"/>
      <c r="P46" s="95"/>
      <c r="Q46" s="95"/>
      <c r="R46" s="95"/>
      <c r="S46" s="95"/>
    </row>
    <row r="47" spans="2:19" x14ac:dyDescent="0.35">
      <c r="B47" s="95"/>
      <c r="C47" s="95"/>
      <c r="D47" s="95"/>
      <c r="E47" s="95"/>
      <c r="F47" s="95"/>
      <c r="G47" s="95"/>
      <c r="H47" s="95"/>
      <c r="I47" s="95"/>
      <c r="J47" s="95"/>
      <c r="K47" s="95"/>
      <c r="L47" s="95"/>
      <c r="M47" s="95"/>
      <c r="N47" s="95"/>
      <c r="O47" s="95"/>
      <c r="P47" s="95"/>
      <c r="Q47" s="95"/>
      <c r="R47" s="95"/>
      <c r="S47" s="95"/>
    </row>
    <row r="48" spans="2:19" x14ac:dyDescent="0.35">
      <c r="B48" s="95"/>
      <c r="C48" s="95"/>
      <c r="D48" s="95"/>
      <c r="E48" s="95"/>
      <c r="F48" s="95"/>
      <c r="G48" s="95"/>
      <c r="H48" s="95"/>
      <c r="I48" s="95"/>
      <c r="J48" s="95"/>
      <c r="K48" s="95"/>
      <c r="L48" s="95"/>
      <c r="M48" s="95"/>
      <c r="N48" s="95"/>
      <c r="O48" s="95"/>
      <c r="P48" s="95"/>
      <c r="Q48" s="95"/>
      <c r="R48" s="95"/>
      <c r="S48" s="95"/>
    </row>
    <row r="49" spans="2:19" x14ac:dyDescent="0.35">
      <c r="B49" s="95"/>
      <c r="C49" s="95"/>
      <c r="D49" s="95"/>
      <c r="E49" s="95"/>
      <c r="F49" s="95"/>
      <c r="G49" s="95"/>
      <c r="H49" s="95"/>
      <c r="I49" s="95"/>
      <c r="J49" s="95"/>
      <c r="K49" s="95"/>
      <c r="L49" s="95"/>
      <c r="M49" s="95"/>
      <c r="N49" s="95"/>
      <c r="O49" s="95"/>
      <c r="P49" s="95"/>
      <c r="Q49" s="95"/>
      <c r="R49" s="95"/>
      <c r="S49" s="95"/>
    </row>
    <row r="50" spans="2:19" x14ac:dyDescent="0.35">
      <c r="B50" s="95"/>
      <c r="C50" s="95"/>
      <c r="D50" s="95"/>
      <c r="E50" s="95"/>
      <c r="F50" s="95"/>
      <c r="G50" s="95"/>
      <c r="H50" s="95"/>
      <c r="I50" s="95"/>
      <c r="J50" s="95"/>
      <c r="K50" s="95"/>
      <c r="L50" s="95"/>
      <c r="M50" s="95"/>
      <c r="N50" s="95"/>
      <c r="O50" s="95"/>
      <c r="P50" s="95"/>
      <c r="Q50" s="95"/>
      <c r="R50" s="95"/>
      <c r="S50" s="95"/>
    </row>
    <row r="51" spans="2:19" x14ac:dyDescent="0.35">
      <c r="B51" s="95"/>
      <c r="C51" s="95"/>
      <c r="D51" s="95"/>
      <c r="E51" s="95"/>
      <c r="F51" s="95"/>
      <c r="G51" s="95"/>
      <c r="H51" s="95"/>
      <c r="I51" s="95"/>
      <c r="J51" s="95"/>
      <c r="K51" s="95"/>
      <c r="L51" s="95"/>
      <c r="M51" s="95"/>
      <c r="N51" s="95"/>
      <c r="O51" s="95"/>
      <c r="P51" s="95"/>
      <c r="Q51" s="95"/>
      <c r="R51" s="95"/>
      <c r="S51" s="95"/>
    </row>
    <row r="52" spans="2:19" x14ac:dyDescent="0.35">
      <c r="B52" s="95"/>
      <c r="C52" s="95"/>
      <c r="D52" s="95"/>
      <c r="E52" s="95"/>
      <c r="F52" s="95"/>
      <c r="G52" s="95"/>
      <c r="H52" s="95"/>
      <c r="I52" s="95"/>
      <c r="J52" s="95"/>
      <c r="K52" s="95"/>
      <c r="L52" s="95"/>
      <c r="M52" s="95"/>
      <c r="N52" s="95"/>
      <c r="O52" s="95"/>
      <c r="P52" s="95"/>
      <c r="Q52" s="95"/>
      <c r="R52" s="95"/>
      <c r="S52" s="95"/>
    </row>
    <row r="53" spans="2:19" x14ac:dyDescent="0.35">
      <c r="B53" s="95"/>
      <c r="C53" s="95"/>
      <c r="D53" s="95"/>
      <c r="E53" s="95"/>
      <c r="F53" s="95"/>
      <c r="G53" s="95"/>
      <c r="H53" s="95"/>
      <c r="I53" s="95"/>
      <c r="J53" s="95"/>
      <c r="K53" s="95"/>
      <c r="L53" s="95"/>
      <c r="M53" s="95"/>
      <c r="N53" s="95"/>
      <c r="O53" s="95"/>
      <c r="P53" s="95"/>
      <c r="Q53" s="95"/>
      <c r="R53" s="95"/>
      <c r="S53" s="95"/>
    </row>
    <row r="54" spans="2:19" x14ac:dyDescent="0.35">
      <c r="B54" s="95"/>
      <c r="C54" s="95"/>
      <c r="D54" s="95"/>
      <c r="E54" s="95"/>
      <c r="F54" s="95"/>
      <c r="G54" s="95"/>
      <c r="H54" s="95"/>
      <c r="I54" s="95"/>
      <c r="J54" s="95"/>
      <c r="K54" s="95"/>
      <c r="L54" s="95"/>
      <c r="M54" s="95"/>
      <c r="N54" s="95"/>
      <c r="O54" s="95"/>
      <c r="P54" s="95"/>
      <c r="Q54" s="95"/>
      <c r="R54" s="95"/>
      <c r="S54" s="95"/>
    </row>
    <row r="55" spans="2:19" x14ac:dyDescent="0.35">
      <c r="B55" s="95"/>
      <c r="C55" s="95"/>
      <c r="D55" s="95"/>
      <c r="E55" s="95"/>
      <c r="F55" s="95"/>
      <c r="G55" s="95"/>
      <c r="H55" s="95"/>
      <c r="I55" s="95"/>
      <c r="J55" s="95"/>
      <c r="K55" s="95"/>
      <c r="L55" s="95"/>
      <c r="M55" s="95"/>
      <c r="N55" s="95"/>
      <c r="O55" s="95"/>
      <c r="P55" s="95"/>
      <c r="Q55" s="95"/>
      <c r="R55" s="95"/>
      <c r="S55" s="95"/>
    </row>
    <row r="56" spans="2:19" x14ac:dyDescent="0.35">
      <c r="B56" s="95"/>
      <c r="C56" s="95"/>
      <c r="D56" s="95"/>
      <c r="E56" s="95"/>
      <c r="F56" s="95"/>
      <c r="G56" s="95"/>
      <c r="H56" s="95"/>
      <c r="I56" s="95"/>
      <c r="J56" s="95"/>
      <c r="K56" s="95"/>
      <c r="L56" s="95"/>
      <c r="M56" s="95"/>
      <c r="N56" s="95"/>
      <c r="O56" s="95"/>
      <c r="P56" s="95"/>
      <c r="Q56" s="95"/>
      <c r="R56" s="95"/>
      <c r="S56" s="95"/>
    </row>
    <row r="57" spans="2:19" x14ac:dyDescent="0.35">
      <c r="B57" s="95"/>
      <c r="C57" s="95"/>
      <c r="D57" s="95"/>
      <c r="E57" s="95"/>
      <c r="F57" s="95"/>
      <c r="G57" s="95"/>
      <c r="H57" s="95"/>
      <c r="I57" s="95"/>
      <c r="J57" s="95"/>
      <c r="K57" s="95"/>
      <c r="L57" s="95"/>
      <c r="M57" s="95"/>
      <c r="N57" s="95"/>
      <c r="O57" s="95"/>
      <c r="P57" s="95"/>
      <c r="Q57" s="95"/>
      <c r="R57" s="95"/>
      <c r="S57" s="95"/>
    </row>
    <row r="58" spans="2:19" x14ac:dyDescent="0.35">
      <c r="B58" s="95"/>
      <c r="C58" s="95"/>
      <c r="D58" s="95"/>
      <c r="E58" s="95"/>
      <c r="F58" s="95"/>
      <c r="G58" s="95"/>
      <c r="H58" s="95"/>
      <c r="I58" s="95"/>
      <c r="J58" s="95"/>
      <c r="K58" s="95"/>
      <c r="L58" s="95"/>
      <c r="M58" s="95"/>
      <c r="N58" s="95"/>
      <c r="O58" s="95"/>
      <c r="P58" s="95"/>
      <c r="Q58" s="95"/>
      <c r="R58" s="95"/>
      <c r="S58" s="95"/>
    </row>
    <row r="59" spans="2:19" x14ac:dyDescent="0.35">
      <c r="B59" s="95"/>
      <c r="C59" s="95"/>
      <c r="D59" s="95"/>
      <c r="E59" s="95"/>
      <c r="F59" s="95"/>
      <c r="G59" s="95"/>
      <c r="H59" s="95"/>
      <c r="I59" s="95"/>
      <c r="J59" s="95"/>
      <c r="K59" s="95"/>
      <c r="L59" s="95"/>
      <c r="M59" s="95"/>
      <c r="N59" s="95"/>
      <c r="O59" s="95"/>
      <c r="P59" s="95"/>
      <c r="Q59" s="95"/>
      <c r="R59" s="95"/>
      <c r="S59" s="95"/>
    </row>
    <row r="60" spans="2:19" x14ac:dyDescent="0.35">
      <c r="B60" s="95"/>
      <c r="C60" s="95"/>
      <c r="D60" s="95"/>
      <c r="E60" s="95"/>
      <c r="F60" s="95"/>
      <c r="G60" s="95"/>
      <c r="H60" s="95"/>
      <c r="I60" s="95"/>
      <c r="J60" s="95"/>
      <c r="K60" s="95"/>
      <c r="L60" s="95"/>
      <c r="M60" s="95"/>
      <c r="N60" s="95"/>
      <c r="O60" s="95"/>
      <c r="P60" s="95"/>
      <c r="Q60" s="95"/>
      <c r="R60" s="95"/>
      <c r="S60" s="95"/>
    </row>
    <row r="61" spans="2:19" x14ac:dyDescent="0.35">
      <c r="B61" s="95"/>
      <c r="C61" s="95"/>
      <c r="D61" s="95"/>
      <c r="E61" s="95"/>
      <c r="F61" s="95"/>
      <c r="G61" s="95"/>
      <c r="H61" s="95"/>
      <c r="I61" s="95"/>
      <c r="J61" s="95"/>
      <c r="K61" s="95"/>
      <c r="L61" s="95"/>
      <c r="M61" s="95"/>
      <c r="N61" s="95"/>
      <c r="O61" s="95"/>
      <c r="P61" s="95"/>
      <c r="Q61" s="95"/>
      <c r="R61" s="95"/>
      <c r="S61" s="95"/>
    </row>
    <row r="62" spans="2:19" x14ac:dyDescent="0.35">
      <c r="B62" s="95"/>
      <c r="C62" s="95"/>
      <c r="D62" s="95"/>
      <c r="E62" s="95"/>
      <c r="F62" s="95"/>
      <c r="G62" s="95"/>
      <c r="H62" s="95"/>
      <c r="I62" s="95"/>
      <c r="J62" s="95"/>
      <c r="K62" s="95"/>
      <c r="L62" s="95"/>
      <c r="M62" s="95"/>
      <c r="N62" s="95"/>
      <c r="O62" s="95"/>
      <c r="P62" s="95"/>
      <c r="Q62" s="95"/>
      <c r="R62" s="95"/>
      <c r="S62" s="95"/>
    </row>
    <row r="63" spans="2:19" x14ac:dyDescent="0.35">
      <c r="B63" s="95"/>
      <c r="C63" s="95"/>
      <c r="D63" s="95"/>
      <c r="E63" s="95"/>
      <c r="F63" s="95"/>
      <c r="G63" s="95"/>
      <c r="H63" s="95"/>
      <c r="I63" s="95"/>
      <c r="J63" s="95"/>
      <c r="K63" s="95"/>
      <c r="L63" s="95"/>
      <c r="M63" s="95"/>
      <c r="N63" s="95"/>
      <c r="O63" s="95"/>
      <c r="P63" s="95"/>
      <c r="Q63" s="95"/>
      <c r="R63" s="95"/>
      <c r="S63" s="95"/>
    </row>
    <row r="64" spans="2:19" x14ac:dyDescent="0.35">
      <c r="B64" s="95"/>
      <c r="C64" s="95"/>
      <c r="D64" s="95"/>
      <c r="E64" s="95"/>
      <c r="F64" s="95"/>
      <c r="G64" s="95"/>
      <c r="H64" s="95"/>
      <c r="I64" s="95"/>
      <c r="J64" s="95"/>
      <c r="K64" s="95"/>
      <c r="L64" s="95"/>
      <c r="M64" s="95"/>
      <c r="N64" s="95"/>
      <c r="O64" s="95"/>
      <c r="P64" s="95"/>
      <c r="Q64" s="95"/>
      <c r="R64" s="95"/>
      <c r="S64" s="95"/>
    </row>
    <row r="65" spans="2:19" x14ac:dyDescent="0.35">
      <c r="B65" s="95"/>
      <c r="C65" s="95"/>
      <c r="D65" s="95"/>
      <c r="E65" s="95"/>
      <c r="F65" s="95"/>
      <c r="G65" s="95"/>
      <c r="H65" s="95"/>
      <c r="I65" s="95"/>
      <c r="J65" s="95"/>
      <c r="K65" s="95"/>
      <c r="L65" s="95"/>
      <c r="M65" s="95"/>
      <c r="N65" s="95"/>
      <c r="O65" s="95"/>
      <c r="P65" s="95"/>
      <c r="Q65" s="95"/>
      <c r="R65" s="95"/>
      <c r="S65" s="95"/>
    </row>
    <row r="66" spans="2:19" x14ac:dyDescent="0.35">
      <c r="B66" s="95"/>
      <c r="C66" s="95"/>
      <c r="D66" s="95"/>
      <c r="E66" s="95"/>
      <c r="F66" s="95"/>
      <c r="G66" s="95"/>
      <c r="H66" s="95"/>
      <c r="I66" s="95"/>
      <c r="J66" s="95"/>
      <c r="K66" s="95"/>
      <c r="L66" s="95"/>
      <c r="M66" s="95"/>
      <c r="N66" s="95"/>
      <c r="O66" s="95"/>
      <c r="P66" s="95"/>
      <c r="Q66" s="95"/>
      <c r="R66" s="95"/>
      <c r="S66" s="95"/>
    </row>
    <row r="67" spans="2:19" x14ac:dyDescent="0.35">
      <c r="B67" s="95"/>
      <c r="C67" s="95"/>
      <c r="D67" s="95"/>
      <c r="E67" s="95"/>
      <c r="F67" s="95"/>
      <c r="G67" s="95"/>
      <c r="H67" s="95"/>
      <c r="I67" s="95"/>
      <c r="J67" s="95"/>
      <c r="K67" s="95"/>
      <c r="L67" s="95"/>
      <c r="M67" s="95"/>
      <c r="N67" s="95"/>
      <c r="O67" s="95"/>
      <c r="P67" s="95"/>
      <c r="Q67" s="95"/>
      <c r="R67" s="95"/>
      <c r="S67" s="95"/>
    </row>
    <row r="68" spans="2:19" x14ac:dyDescent="0.35">
      <c r="B68" s="95"/>
      <c r="C68" s="95"/>
      <c r="D68" s="95"/>
      <c r="E68" s="95"/>
      <c r="F68" s="95"/>
      <c r="G68" s="95"/>
      <c r="H68" s="95"/>
      <c r="I68" s="95"/>
      <c r="J68" s="95"/>
      <c r="K68" s="95"/>
      <c r="L68" s="95"/>
      <c r="M68" s="95"/>
      <c r="N68" s="95"/>
      <c r="O68" s="95"/>
      <c r="P68" s="95"/>
      <c r="Q68" s="95"/>
      <c r="R68" s="95"/>
      <c r="S68" s="95"/>
    </row>
    <row r="69" spans="2:19" x14ac:dyDescent="0.35">
      <c r="B69" s="95"/>
      <c r="C69" s="95"/>
      <c r="D69" s="95"/>
      <c r="E69" s="95"/>
      <c r="F69" s="95"/>
      <c r="G69" s="95"/>
      <c r="H69" s="95"/>
      <c r="I69" s="95"/>
      <c r="J69" s="95"/>
      <c r="K69" s="95"/>
      <c r="L69" s="95"/>
      <c r="M69" s="95"/>
      <c r="N69" s="95"/>
      <c r="O69" s="95"/>
      <c r="P69" s="95"/>
      <c r="Q69" s="95"/>
      <c r="R69" s="95"/>
      <c r="S69" s="95"/>
    </row>
    <row r="70" spans="2:19" x14ac:dyDescent="0.35">
      <c r="B70" s="95"/>
      <c r="C70" s="95"/>
      <c r="D70" s="95"/>
      <c r="E70" s="95"/>
      <c r="F70" s="95"/>
      <c r="G70" s="95"/>
      <c r="H70" s="95"/>
      <c r="I70" s="95"/>
      <c r="J70" s="95"/>
      <c r="K70" s="95"/>
      <c r="L70" s="95"/>
      <c r="M70" s="95"/>
      <c r="N70" s="95"/>
      <c r="O70" s="95"/>
      <c r="P70" s="95"/>
      <c r="Q70" s="95"/>
      <c r="R70" s="95"/>
      <c r="S70" s="95"/>
    </row>
    <row r="71" spans="2:19" x14ac:dyDescent="0.35">
      <c r="B71" s="95"/>
      <c r="C71" s="95"/>
      <c r="D71" s="95"/>
      <c r="E71" s="95"/>
      <c r="F71" s="95"/>
      <c r="G71" s="95"/>
      <c r="H71" s="95"/>
      <c r="I71" s="95"/>
      <c r="J71" s="95"/>
      <c r="K71" s="95"/>
      <c r="L71" s="95"/>
      <c r="M71" s="95"/>
      <c r="N71" s="95"/>
      <c r="O71" s="95"/>
      <c r="P71" s="95"/>
      <c r="Q71" s="95"/>
      <c r="R71" s="95"/>
      <c r="S71" s="95"/>
    </row>
    <row r="72" spans="2:19" x14ac:dyDescent="0.35">
      <c r="B72" s="95"/>
      <c r="C72" s="95"/>
      <c r="D72" s="95"/>
      <c r="E72" s="95"/>
      <c r="F72" s="95"/>
      <c r="G72" s="95"/>
      <c r="H72" s="95"/>
      <c r="I72" s="95"/>
      <c r="J72" s="95"/>
      <c r="K72" s="95"/>
      <c r="L72" s="95"/>
      <c r="M72" s="95"/>
      <c r="N72" s="95"/>
      <c r="O72" s="95"/>
      <c r="P72" s="95"/>
      <c r="Q72" s="95"/>
      <c r="R72" s="95"/>
      <c r="S72" s="95"/>
    </row>
    <row r="73" spans="2:19" x14ac:dyDescent="0.35">
      <c r="B73" s="95"/>
      <c r="C73" s="95"/>
      <c r="D73" s="95"/>
      <c r="E73" s="95"/>
      <c r="F73" s="95"/>
      <c r="G73" s="95"/>
      <c r="H73" s="95"/>
      <c r="I73" s="95"/>
      <c r="J73" s="95"/>
      <c r="K73" s="95"/>
      <c r="L73" s="95"/>
      <c r="M73" s="95"/>
      <c r="N73" s="95"/>
      <c r="O73" s="95"/>
      <c r="P73" s="95"/>
      <c r="Q73" s="95"/>
      <c r="R73" s="95"/>
      <c r="S73" s="95"/>
    </row>
    <row r="74" spans="2:19" x14ac:dyDescent="0.35">
      <c r="B74" s="95"/>
      <c r="C74" s="95"/>
      <c r="D74" s="95"/>
      <c r="E74" s="95"/>
      <c r="F74" s="95"/>
      <c r="G74" s="95"/>
      <c r="H74" s="95"/>
      <c r="I74" s="95"/>
      <c r="J74" s="95"/>
      <c r="K74" s="95"/>
      <c r="L74" s="95"/>
      <c r="M74" s="95"/>
      <c r="N74" s="95"/>
      <c r="O74" s="95"/>
      <c r="P74" s="95"/>
      <c r="Q74" s="95"/>
      <c r="R74" s="95"/>
      <c r="S74" s="95"/>
    </row>
    <row r="75" spans="2:19" x14ac:dyDescent="0.35">
      <c r="B75" s="95"/>
      <c r="C75" s="95"/>
      <c r="D75" s="95"/>
      <c r="E75" s="95"/>
      <c r="F75" s="95"/>
      <c r="G75" s="95"/>
      <c r="H75" s="95"/>
      <c r="I75" s="95"/>
      <c r="J75" s="95"/>
      <c r="K75" s="95"/>
      <c r="L75" s="95"/>
      <c r="M75" s="95"/>
      <c r="N75" s="95"/>
      <c r="O75" s="95"/>
      <c r="P75" s="95"/>
      <c r="Q75" s="95"/>
      <c r="R75" s="95"/>
      <c r="S75" s="95"/>
    </row>
    <row r="76" spans="2:19" x14ac:dyDescent="0.35">
      <c r="B76" s="96"/>
      <c r="C76" s="187"/>
      <c r="D76" s="187"/>
      <c r="E76" s="187"/>
      <c r="F76" s="187"/>
      <c r="G76" s="187"/>
      <c r="H76" s="187"/>
      <c r="I76" s="187"/>
      <c r="J76" s="187"/>
      <c r="K76" s="187"/>
      <c r="L76" s="187"/>
      <c r="M76" s="187"/>
      <c r="N76" s="187"/>
      <c r="O76" s="187"/>
      <c r="P76" s="187"/>
      <c r="Q76" s="187"/>
      <c r="R76" s="97"/>
      <c r="S76" s="96"/>
    </row>
    <row r="77" spans="2:19" x14ac:dyDescent="0.35">
      <c r="B77" s="96"/>
      <c r="C77" s="97"/>
      <c r="D77" s="97"/>
      <c r="E77" s="97"/>
      <c r="F77" s="97"/>
      <c r="G77" s="97"/>
      <c r="H77" s="97"/>
      <c r="I77" s="97"/>
      <c r="J77" s="97"/>
      <c r="K77" s="97"/>
      <c r="L77" s="97"/>
      <c r="M77" s="97"/>
      <c r="N77" s="97"/>
      <c r="O77" s="97"/>
      <c r="P77" s="97"/>
      <c r="Q77" s="97"/>
      <c r="R77" s="97"/>
      <c r="S77" s="96"/>
    </row>
    <row r="78" spans="2:19" x14ac:dyDescent="0.35">
      <c r="B78" s="96"/>
      <c r="C78" s="187"/>
      <c r="D78" s="187"/>
      <c r="E78" s="187"/>
      <c r="F78" s="187"/>
      <c r="G78" s="187"/>
      <c r="H78" s="187"/>
      <c r="I78" s="187"/>
      <c r="J78" s="187"/>
      <c r="K78" s="187"/>
      <c r="L78" s="187"/>
      <c r="M78" s="187"/>
      <c r="N78" s="187"/>
      <c r="O78" s="187"/>
      <c r="P78" s="187"/>
      <c r="Q78" s="187"/>
      <c r="R78" s="97"/>
      <c r="S78" s="96"/>
    </row>
    <row r="79" spans="2:19" x14ac:dyDescent="0.35">
      <c r="B79" s="96"/>
      <c r="C79" s="97"/>
      <c r="D79" s="97"/>
      <c r="E79" s="97"/>
      <c r="F79" s="97"/>
      <c r="G79" s="97"/>
      <c r="H79" s="97"/>
      <c r="I79" s="97"/>
      <c r="J79" s="97"/>
      <c r="K79" s="97"/>
      <c r="L79" s="97"/>
      <c r="M79" s="97"/>
      <c r="N79" s="97"/>
      <c r="O79" s="97"/>
      <c r="P79" s="97"/>
      <c r="Q79" s="97"/>
      <c r="R79" s="97"/>
      <c r="S79" s="96"/>
    </row>
    <row r="80" spans="2:19" x14ac:dyDescent="0.35">
      <c r="B80" s="96"/>
      <c r="C80" s="97"/>
      <c r="D80" s="97"/>
      <c r="E80" s="97"/>
      <c r="F80" s="97"/>
      <c r="G80" s="97"/>
      <c r="H80" s="97"/>
      <c r="I80" s="97"/>
      <c r="J80" s="97"/>
      <c r="K80" s="97"/>
      <c r="L80" s="97"/>
      <c r="M80" s="97"/>
      <c r="N80" s="97"/>
      <c r="O80" s="97"/>
      <c r="P80" s="97"/>
      <c r="Q80" s="97"/>
      <c r="R80" s="97"/>
      <c r="S80" s="96"/>
    </row>
    <row r="81" spans="2:19" x14ac:dyDescent="0.35">
      <c r="B81" s="96"/>
      <c r="C81" s="97"/>
      <c r="D81" s="97"/>
      <c r="E81" s="97"/>
      <c r="F81" s="97"/>
      <c r="G81" s="97"/>
      <c r="H81" s="97"/>
      <c r="I81" s="97"/>
      <c r="J81" s="97"/>
      <c r="K81" s="97"/>
      <c r="L81" s="97"/>
      <c r="M81" s="97"/>
      <c r="N81" s="97"/>
      <c r="O81" s="97"/>
      <c r="P81" s="97"/>
      <c r="Q81" s="97"/>
      <c r="R81" s="97"/>
      <c r="S81" s="96"/>
    </row>
    <row r="82" spans="2:19" x14ac:dyDescent="0.35">
      <c r="B82" s="95"/>
      <c r="C82" s="97"/>
      <c r="D82" s="97"/>
      <c r="E82" s="97"/>
      <c r="F82" s="97"/>
      <c r="G82" s="97"/>
      <c r="H82" s="97"/>
      <c r="I82" s="97"/>
      <c r="J82" s="97"/>
      <c r="K82" s="97"/>
      <c r="L82" s="97"/>
      <c r="M82" s="97"/>
      <c r="N82" s="97"/>
      <c r="O82" s="97"/>
      <c r="P82" s="97"/>
      <c r="Q82" s="97"/>
      <c r="R82" s="97"/>
      <c r="S82" s="95"/>
    </row>
    <row r="83" spans="2:19" x14ac:dyDescent="0.35">
      <c r="B83" s="95"/>
      <c r="C83" s="97"/>
      <c r="D83" s="97"/>
      <c r="E83" s="97"/>
      <c r="F83" s="97"/>
      <c r="G83" s="97"/>
      <c r="H83" s="97"/>
      <c r="I83" s="97"/>
      <c r="J83" s="97"/>
      <c r="K83" s="97"/>
      <c r="L83" s="97"/>
      <c r="M83" s="97"/>
      <c r="N83" s="97"/>
      <c r="O83" s="97"/>
      <c r="P83" s="97"/>
      <c r="Q83" s="97"/>
      <c r="R83" s="97"/>
      <c r="S83" s="95"/>
    </row>
    <row r="84" spans="2:19" x14ac:dyDescent="0.35">
      <c r="B84" s="95"/>
      <c r="C84" s="97"/>
      <c r="D84" s="97"/>
      <c r="E84" s="97"/>
      <c r="F84" s="97"/>
      <c r="G84" s="97"/>
      <c r="H84" s="97"/>
      <c r="I84" s="97"/>
      <c r="J84" s="97"/>
      <c r="K84" s="97"/>
      <c r="L84" s="97"/>
      <c r="M84" s="97"/>
      <c r="N84" s="97"/>
      <c r="O84" s="97"/>
      <c r="P84" s="97"/>
      <c r="Q84" s="97"/>
      <c r="R84" s="97"/>
      <c r="S84" s="95"/>
    </row>
    <row r="85" spans="2:19" x14ac:dyDescent="0.35">
      <c r="B85" s="95"/>
      <c r="C85" s="187" t="s">
        <v>58</v>
      </c>
      <c r="D85" s="187"/>
      <c r="E85" s="187"/>
      <c r="F85" s="187"/>
      <c r="G85" s="187"/>
      <c r="H85" s="187"/>
      <c r="I85" s="187"/>
      <c r="J85" s="187"/>
      <c r="K85" s="187"/>
      <c r="L85" s="187"/>
      <c r="M85" s="187"/>
      <c r="N85" s="187"/>
      <c r="O85" s="187"/>
      <c r="P85" s="187"/>
      <c r="Q85" s="187"/>
      <c r="R85" s="187"/>
      <c r="S85" s="95"/>
    </row>
    <row r="86" spans="2:19" x14ac:dyDescent="0.35">
      <c r="B86" s="95"/>
      <c r="C86" s="187"/>
      <c r="D86" s="187"/>
      <c r="E86" s="187"/>
      <c r="F86" s="187"/>
      <c r="G86" s="187"/>
      <c r="H86" s="187"/>
      <c r="I86" s="187"/>
      <c r="J86" s="187"/>
      <c r="K86" s="187"/>
      <c r="L86" s="187"/>
      <c r="M86" s="187"/>
      <c r="N86" s="187"/>
      <c r="O86" s="187"/>
      <c r="P86" s="187"/>
      <c r="Q86" s="187"/>
      <c r="R86" s="97"/>
      <c r="S86" s="95"/>
    </row>
    <row r="87" spans="2:19" x14ac:dyDescent="0.35">
      <c r="B87" s="98"/>
      <c r="C87" s="98"/>
      <c r="D87" s="98"/>
      <c r="E87" s="98"/>
      <c r="F87" s="98"/>
      <c r="G87" s="98"/>
      <c r="H87" s="98"/>
      <c r="I87" s="98"/>
      <c r="J87" s="98"/>
      <c r="K87" s="98"/>
      <c r="L87" s="98"/>
      <c r="M87" s="98"/>
      <c r="N87" s="98"/>
      <c r="O87" s="98"/>
      <c r="P87" s="98"/>
      <c r="Q87" s="98"/>
      <c r="R87" s="98"/>
      <c r="S87" s="98"/>
    </row>
    <row r="88" spans="2:19" x14ac:dyDescent="0.35">
      <c r="B88" s="98"/>
      <c r="C88" s="98"/>
      <c r="D88" s="98"/>
      <c r="E88" s="98"/>
      <c r="F88" s="98"/>
      <c r="G88" s="98"/>
      <c r="H88" s="98"/>
      <c r="I88" s="98"/>
      <c r="J88" s="98"/>
      <c r="K88" s="98"/>
      <c r="L88" s="98"/>
      <c r="M88" s="98"/>
      <c r="N88" s="98"/>
      <c r="O88" s="98"/>
      <c r="P88" s="98"/>
      <c r="Q88" s="98"/>
      <c r="R88" s="98"/>
      <c r="S88" s="98"/>
    </row>
    <row r="89" spans="2:19" x14ac:dyDescent="0.35">
      <c r="B89" s="98"/>
      <c r="C89" s="98"/>
      <c r="D89" s="98"/>
      <c r="E89" s="98"/>
      <c r="F89" s="98"/>
      <c r="G89" s="98"/>
      <c r="H89" s="98"/>
      <c r="I89" s="98"/>
      <c r="J89" s="98"/>
      <c r="K89" s="98"/>
      <c r="L89" s="98"/>
      <c r="M89" s="98"/>
      <c r="N89" s="98"/>
      <c r="O89" s="98"/>
      <c r="P89" s="98"/>
      <c r="Q89" s="98"/>
      <c r="R89" s="98"/>
      <c r="S89" s="98"/>
    </row>
    <row r="90" spans="2:19" x14ac:dyDescent="0.35">
      <c r="B90" s="98"/>
      <c r="C90" s="98"/>
      <c r="D90" s="98"/>
      <c r="E90" s="98"/>
      <c r="F90" s="98"/>
      <c r="G90" s="98"/>
      <c r="H90" s="98"/>
      <c r="I90" s="98"/>
      <c r="J90" s="98"/>
      <c r="K90" s="98"/>
      <c r="L90" s="98"/>
      <c r="M90" s="98"/>
      <c r="N90" s="98"/>
      <c r="O90" s="98"/>
      <c r="P90" s="98"/>
      <c r="Q90" s="98"/>
      <c r="R90" s="98"/>
      <c r="S90" s="98"/>
    </row>
    <row r="91" spans="2:19" x14ac:dyDescent="0.35">
      <c r="B91" s="98"/>
      <c r="C91" s="98"/>
      <c r="D91" s="98"/>
      <c r="E91" s="98"/>
      <c r="F91" s="98"/>
      <c r="G91" s="98"/>
      <c r="H91" s="98"/>
      <c r="I91" s="98"/>
      <c r="J91" s="98"/>
      <c r="K91" s="98"/>
      <c r="L91" s="98"/>
      <c r="M91" s="98"/>
      <c r="N91" s="98"/>
      <c r="O91" s="98"/>
      <c r="P91" s="98"/>
      <c r="Q91" s="98"/>
      <c r="R91" s="98"/>
      <c r="S91" s="98"/>
    </row>
    <row r="92" spans="2:19" x14ac:dyDescent="0.35">
      <c r="B92" s="98"/>
      <c r="C92" s="98"/>
      <c r="D92" s="98"/>
      <c r="E92" s="98"/>
      <c r="F92" s="98"/>
      <c r="G92" s="98"/>
      <c r="H92" s="98"/>
      <c r="I92" s="98"/>
      <c r="J92" s="98"/>
      <c r="K92" s="98"/>
      <c r="L92" s="98"/>
      <c r="M92" s="98"/>
      <c r="N92" s="98"/>
      <c r="O92" s="98"/>
      <c r="P92" s="98"/>
      <c r="Q92" s="98"/>
      <c r="R92" s="98"/>
      <c r="S92" s="98"/>
    </row>
    <row r="93" spans="2:19" x14ac:dyDescent="0.35">
      <c r="B93" s="98"/>
      <c r="C93" s="98"/>
      <c r="D93" s="98"/>
      <c r="E93" s="98"/>
      <c r="F93" s="98"/>
      <c r="G93" s="98"/>
      <c r="H93" s="98"/>
      <c r="I93" s="98"/>
      <c r="J93" s="98"/>
      <c r="K93" s="98"/>
      <c r="L93" s="98"/>
      <c r="M93" s="98"/>
      <c r="N93" s="98"/>
      <c r="O93" s="98"/>
      <c r="P93" s="98"/>
      <c r="Q93" s="98"/>
      <c r="R93" s="98"/>
      <c r="S93" s="98"/>
    </row>
    <row r="94" spans="2:19" x14ac:dyDescent="0.35">
      <c r="B94" s="98"/>
      <c r="C94" s="98"/>
      <c r="D94" s="98"/>
      <c r="E94" s="98"/>
      <c r="F94" s="98"/>
      <c r="G94" s="98"/>
      <c r="H94" s="98"/>
      <c r="I94" s="98"/>
      <c r="J94" s="98"/>
      <c r="K94" s="98"/>
      <c r="L94" s="98"/>
      <c r="M94" s="98"/>
      <c r="N94" s="98"/>
      <c r="O94" s="98"/>
      <c r="P94" s="98"/>
      <c r="Q94" s="98"/>
      <c r="R94" s="98"/>
      <c r="S94" s="98"/>
    </row>
    <row r="95" spans="2:19" x14ac:dyDescent="0.35">
      <c r="B95" s="98"/>
      <c r="C95" s="98"/>
      <c r="D95" s="98"/>
      <c r="E95" s="98"/>
      <c r="F95" s="98"/>
      <c r="G95" s="98"/>
      <c r="H95" s="98"/>
      <c r="I95" s="98"/>
      <c r="J95" s="98"/>
      <c r="K95" s="98"/>
      <c r="L95" s="98"/>
      <c r="M95" s="98"/>
      <c r="N95" s="98"/>
      <c r="O95" s="98"/>
      <c r="P95" s="98"/>
      <c r="Q95" s="98"/>
      <c r="R95" s="98"/>
      <c r="S95" s="98"/>
    </row>
    <row r="96" spans="2:19" x14ac:dyDescent="0.35">
      <c r="B96" s="98"/>
      <c r="C96" s="98"/>
      <c r="D96" s="98"/>
      <c r="E96" s="98"/>
      <c r="F96" s="98"/>
      <c r="G96" s="98"/>
      <c r="H96" s="98"/>
      <c r="I96" s="98"/>
      <c r="J96" s="98"/>
      <c r="K96" s="98"/>
      <c r="L96" s="98"/>
      <c r="M96" s="98"/>
      <c r="N96" s="98"/>
      <c r="O96" s="98"/>
      <c r="P96" s="98"/>
      <c r="Q96" s="98"/>
      <c r="R96" s="98"/>
      <c r="S96" s="98"/>
    </row>
    <row r="97" spans="2:19" x14ac:dyDescent="0.35">
      <c r="B97" s="98"/>
      <c r="C97" s="98"/>
      <c r="D97" s="98"/>
      <c r="E97" s="98"/>
      <c r="F97" s="98"/>
      <c r="G97" s="98"/>
      <c r="H97" s="98"/>
      <c r="I97" s="98"/>
      <c r="J97" s="98"/>
      <c r="K97" s="98"/>
      <c r="L97" s="98"/>
      <c r="M97" s="98"/>
      <c r="N97" s="98"/>
      <c r="O97" s="98"/>
      <c r="P97" s="98"/>
      <c r="Q97" s="98"/>
      <c r="R97" s="98"/>
      <c r="S97" s="98"/>
    </row>
    <row r="98" spans="2:19" x14ac:dyDescent="0.35">
      <c r="B98" s="98"/>
      <c r="C98" s="98"/>
      <c r="D98" s="98"/>
      <c r="E98" s="98"/>
      <c r="F98" s="98"/>
      <c r="G98" s="98"/>
      <c r="H98" s="98"/>
      <c r="I98" s="98"/>
      <c r="J98" s="98"/>
      <c r="K98" s="98"/>
      <c r="L98" s="98"/>
      <c r="M98" s="98"/>
      <c r="N98" s="98"/>
      <c r="O98" s="98"/>
      <c r="P98" s="98"/>
      <c r="Q98" s="98"/>
      <c r="R98" s="98"/>
      <c r="S98" s="98"/>
    </row>
    <row r="99" spans="2:19" x14ac:dyDescent="0.35">
      <c r="B99" s="98"/>
      <c r="C99" s="98"/>
      <c r="D99" s="98"/>
      <c r="E99" s="98"/>
      <c r="F99" s="98"/>
      <c r="G99" s="98"/>
      <c r="H99" s="98"/>
      <c r="I99" s="98"/>
      <c r="J99" s="98"/>
      <c r="K99" s="98"/>
      <c r="L99" s="98"/>
      <c r="M99" s="98"/>
      <c r="N99" s="98"/>
      <c r="O99" s="98"/>
      <c r="P99" s="98"/>
      <c r="Q99" s="98"/>
      <c r="R99" s="98"/>
      <c r="S99" s="98"/>
    </row>
  </sheetData>
  <sheetProtection algorithmName="SHA-512" hashValue="zvrymCC8LOrm4xAzAjGjFNWsIqdEuis22I/0BUccyxHhmIXSEwAcIsDTLwOYF+AwGDy+YQP0pK5alYTilk0PQA==" saltValue="UqwFxTNpP7vdJElG68OZeg==" spinCount="100000" sheet="1" objects="1" scenarios="1" selectLockedCells="1"/>
  <mergeCells count="4">
    <mergeCell ref="C76:Q76"/>
    <mergeCell ref="C78:Q78"/>
    <mergeCell ref="C85:R85"/>
    <mergeCell ref="C86:Q86"/>
  </mergeCells>
  <pageMargins left="0.25" right="0.25" top="0.75" bottom="0.75" header="0.3" footer="0.3"/>
  <pageSetup scale="95"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B9F79-4DDE-4173-B242-EC2B23790F5C}">
  <sheetPr codeName="Sheet34">
    <tabColor theme="5" tint="0.59999389629810485"/>
    <pageSetUpPr fitToPage="1"/>
  </sheetPr>
  <dimension ref="B1:AT192"/>
  <sheetViews>
    <sheetView showGridLines="0" showRowColHeaders="0" tabSelected="1" zoomScale="87" zoomScaleNormal="87" workbookViewId="0">
      <selection activeCell="M55" sqref="M55"/>
    </sheetView>
  </sheetViews>
  <sheetFormatPr defaultColWidth="8" defaultRowHeight="13.5" x14ac:dyDescent="0.25"/>
  <cols>
    <col min="1" max="1" width="1.5" style="1" customWidth="1"/>
    <col min="2" max="2" width="4.25" style="109" customWidth="1"/>
    <col min="3" max="3" width="2.58203125" style="1" customWidth="1"/>
    <col min="4" max="4" width="5.5" style="1" customWidth="1"/>
    <col min="5" max="5" width="12.83203125" style="1" customWidth="1"/>
    <col min="6" max="8" width="10.58203125" style="1" customWidth="1"/>
    <col min="9" max="9" width="8.4140625" style="1" customWidth="1"/>
    <col min="10" max="10" width="5.58203125" style="1" customWidth="1"/>
    <col min="11" max="11" width="9.33203125" style="1" customWidth="1"/>
    <col min="12" max="12" width="12.9140625" style="1" customWidth="1"/>
    <col min="13" max="13" width="14.75" style="1" customWidth="1"/>
    <col min="14" max="14" width="19.9140625" style="1" customWidth="1"/>
    <col min="15" max="15" width="3.83203125" style="108" customWidth="1"/>
    <col min="16" max="16" width="11.1640625" style="1" hidden="1" customWidth="1"/>
    <col min="17" max="17" width="8" style="1" hidden="1" customWidth="1"/>
    <col min="18" max="29" width="8" style="1" customWidth="1"/>
    <col min="30" max="16384" width="8" style="1"/>
  </cols>
  <sheetData>
    <row r="1" spans="2:16" ht="10" customHeight="1" x14ac:dyDescent="0.25">
      <c r="O1" s="1"/>
    </row>
    <row r="2" spans="2:16" ht="22" customHeight="1" x14ac:dyDescent="0.25">
      <c r="B2" s="110"/>
      <c r="C2" s="2"/>
      <c r="D2" s="2"/>
      <c r="E2" s="2"/>
      <c r="F2" s="2"/>
      <c r="G2" s="2"/>
      <c r="H2" s="2"/>
      <c r="I2" s="2"/>
      <c r="J2" s="2"/>
      <c r="K2" s="2"/>
      <c r="L2" s="2"/>
      <c r="M2" s="2"/>
      <c r="N2" s="2"/>
    </row>
    <row r="3" spans="2:16" s="5" customFormat="1" ht="35.15" customHeight="1" x14ac:dyDescent="0.3">
      <c r="B3" s="111"/>
      <c r="C3" s="4"/>
      <c r="D3" s="4"/>
      <c r="E3" s="4"/>
      <c r="F3" s="4"/>
      <c r="G3" s="4"/>
      <c r="H3" s="4"/>
      <c r="I3" s="4"/>
      <c r="J3" s="4"/>
      <c r="K3" s="4"/>
      <c r="L3" s="4"/>
      <c r="M3" s="4"/>
      <c r="N3" s="4"/>
      <c r="O3" s="147"/>
    </row>
    <row r="4" spans="2:16" s="5" customFormat="1" ht="10" customHeight="1" x14ac:dyDescent="0.3">
      <c r="B4" s="111"/>
      <c r="C4" s="3"/>
      <c r="D4" s="3"/>
      <c r="E4" s="3"/>
      <c r="F4" s="3"/>
      <c r="G4" s="3"/>
      <c r="H4" s="3"/>
      <c r="I4" s="3"/>
      <c r="J4" s="3"/>
      <c r="K4" s="3"/>
      <c r="L4" s="3"/>
      <c r="M4" s="3"/>
      <c r="N4" s="3"/>
      <c r="O4" s="84"/>
    </row>
    <row r="5" spans="2:16" s="5" customFormat="1" ht="10.15" customHeight="1" x14ac:dyDescent="0.3">
      <c r="B5" s="111"/>
      <c r="C5" s="3"/>
      <c r="D5" s="3"/>
      <c r="E5" s="3"/>
      <c r="F5" s="3"/>
      <c r="G5" s="3"/>
      <c r="H5" s="3"/>
      <c r="I5" s="3"/>
      <c r="J5" s="3"/>
      <c r="K5" s="3"/>
      <c r="L5" s="3"/>
      <c r="M5" s="3"/>
      <c r="N5" s="3"/>
      <c r="O5" s="84"/>
    </row>
    <row r="6" spans="2:16" s="5" customFormat="1" ht="19.899999999999999" customHeight="1" x14ac:dyDescent="0.3">
      <c r="B6" s="111"/>
      <c r="C6" s="3"/>
      <c r="D6" s="3"/>
      <c r="E6" s="3"/>
      <c r="F6" s="3"/>
      <c r="G6" s="3"/>
      <c r="H6" s="3"/>
      <c r="I6" s="3"/>
      <c r="J6" s="3"/>
      <c r="K6" s="3"/>
      <c r="L6" s="83"/>
      <c r="M6" s="199" t="s">
        <v>63</v>
      </c>
      <c r="N6" s="200"/>
      <c r="O6" s="148"/>
    </row>
    <row r="7" spans="2:16" s="5" customFormat="1" ht="10.15" customHeight="1" x14ac:dyDescent="0.3">
      <c r="B7" s="111"/>
      <c r="C7" s="3"/>
      <c r="D7" s="3"/>
      <c r="E7" s="3"/>
      <c r="F7" s="3"/>
      <c r="G7" s="3"/>
      <c r="H7" s="3"/>
      <c r="I7" s="3"/>
      <c r="J7" s="3"/>
      <c r="K7" s="3"/>
      <c r="L7" s="3"/>
      <c r="M7" s="3"/>
      <c r="N7" s="3"/>
      <c r="O7" s="84"/>
    </row>
    <row r="8" spans="2:16" s="5" customFormat="1" ht="10.5" customHeight="1" x14ac:dyDescent="0.3">
      <c r="B8" s="111"/>
      <c r="C8" s="3"/>
      <c r="D8" s="3"/>
      <c r="E8" s="3"/>
      <c r="F8" s="3"/>
      <c r="G8" s="3"/>
      <c r="H8" s="3"/>
      <c r="I8" s="3"/>
      <c r="J8" s="3"/>
      <c r="K8" s="3"/>
      <c r="L8" s="3"/>
      <c r="M8" s="3"/>
      <c r="N8" s="3"/>
      <c r="O8" s="84"/>
    </row>
    <row r="9" spans="2:16" s="5" customFormat="1" ht="20" customHeight="1" x14ac:dyDescent="0.3">
      <c r="B9" s="111"/>
      <c r="C9" s="218" t="s">
        <v>85</v>
      </c>
      <c r="D9" s="218"/>
      <c r="E9" s="218"/>
      <c r="F9" s="218"/>
      <c r="G9" s="218"/>
      <c r="H9" s="218"/>
      <c r="I9" s="218"/>
      <c r="J9" s="218"/>
      <c r="K9" s="218"/>
      <c r="L9" s="85"/>
      <c r="M9" s="199" t="s">
        <v>64</v>
      </c>
      <c r="N9" s="200"/>
      <c r="O9" s="149"/>
    </row>
    <row r="10" spans="2:16" s="5" customFormat="1" ht="20" customHeight="1" x14ac:dyDescent="0.3">
      <c r="B10" s="111"/>
      <c r="C10" s="218" t="s">
        <v>86</v>
      </c>
      <c r="D10" s="218"/>
      <c r="E10" s="218"/>
      <c r="F10" s="218"/>
      <c r="G10" s="218"/>
      <c r="H10" s="218"/>
      <c r="I10" s="218"/>
      <c r="J10" s="83"/>
      <c r="K10" s="85"/>
      <c r="L10" s="85"/>
      <c r="M10" s="85"/>
      <c r="N10" s="85"/>
      <c r="O10" s="149"/>
    </row>
    <row r="11" spans="2:16" s="5" customFormat="1" ht="16.149999999999999" customHeight="1" x14ac:dyDescent="0.3">
      <c r="B11" s="112"/>
      <c r="C11" s="84"/>
      <c r="D11" s="86"/>
      <c r="E11" s="3"/>
      <c r="F11" s="3"/>
      <c r="G11" s="3"/>
      <c r="H11" s="3"/>
      <c r="I11" s="3"/>
      <c r="J11" s="3"/>
      <c r="K11" s="3"/>
      <c r="L11" s="7"/>
      <c r="M11" s="84"/>
      <c r="N11" s="84"/>
      <c r="O11" s="84"/>
    </row>
    <row r="12" spans="2:16" s="11" customFormat="1" ht="19.899999999999999" customHeight="1" thickBot="1" x14ac:dyDescent="0.35">
      <c r="B12" s="111"/>
      <c r="C12" s="8" t="s">
        <v>19</v>
      </c>
      <c r="D12" s="9"/>
      <c r="E12" s="9"/>
      <c r="F12" s="10"/>
      <c r="G12" s="10"/>
      <c r="H12" s="10"/>
      <c r="I12" s="10"/>
      <c r="J12" s="10"/>
      <c r="K12" s="10"/>
      <c r="L12" s="10"/>
      <c r="M12" s="10"/>
      <c r="N12" s="53"/>
      <c r="O12" s="149"/>
    </row>
    <row r="13" spans="2:16" s="15" customFormat="1" ht="14.15" customHeight="1" thickTop="1" x14ac:dyDescent="0.25">
      <c r="B13" s="113"/>
      <c r="C13" s="221" t="s">
        <v>22</v>
      </c>
      <c r="D13" s="221"/>
      <c r="E13" s="221"/>
      <c r="F13" s="222"/>
      <c r="G13" s="223" t="s">
        <v>20</v>
      </c>
      <c r="H13" s="221"/>
      <c r="I13" s="221"/>
      <c r="J13" s="222"/>
      <c r="K13" s="223" t="s">
        <v>0</v>
      </c>
      <c r="L13" s="222"/>
      <c r="M13" s="49" t="s">
        <v>1</v>
      </c>
      <c r="N13" s="156" t="s">
        <v>2</v>
      </c>
      <c r="O13" s="149"/>
      <c r="P13" s="5"/>
    </row>
    <row r="14" spans="2:16" s="18" customFormat="1" ht="22.15" customHeight="1" x14ac:dyDescent="0.3">
      <c r="B14" s="114"/>
      <c r="C14" s="254" t="s">
        <v>88</v>
      </c>
      <c r="D14" s="254"/>
      <c r="E14" s="254"/>
      <c r="F14" s="255"/>
      <c r="G14" s="224" t="s">
        <v>89</v>
      </c>
      <c r="H14" s="225"/>
      <c r="I14" s="225"/>
      <c r="J14" s="225"/>
      <c r="K14" s="259" t="s">
        <v>90</v>
      </c>
      <c r="L14" s="260"/>
      <c r="M14" s="50" t="s">
        <v>91</v>
      </c>
      <c r="N14" s="185">
        <v>98290</v>
      </c>
      <c r="O14" s="126"/>
    </row>
    <row r="15" spans="2:16" s="15" customFormat="1" ht="14.15" customHeight="1" x14ac:dyDescent="0.25">
      <c r="B15" s="113"/>
      <c r="C15" s="265" t="s">
        <v>25</v>
      </c>
      <c r="D15" s="265"/>
      <c r="E15" s="265"/>
      <c r="F15" s="266"/>
      <c r="G15" s="262" t="s">
        <v>21</v>
      </c>
      <c r="H15" s="263"/>
      <c r="I15" s="263"/>
      <c r="J15" s="264"/>
      <c r="K15" s="210" t="s">
        <v>0</v>
      </c>
      <c r="L15" s="261"/>
      <c r="M15" s="49" t="s">
        <v>1</v>
      </c>
      <c r="N15" s="48" t="s">
        <v>2</v>
      </c>
      <c r="O15" s="127"/>
    </row>
    <row r="16" spans="2:16" s="18" customFormat="1" ht="22.15" customHeight="1" x14ac:dyDescent="0.3">
      <c r="B16" s="114"/>
      <c r="C16" s="311" t="s">
        <v>92</v>
      </c>
      <c r="D16" s="311"/>
      <c r="E16" s="311"/>
      <c r="F16" s="311"/>
      <c r="G16" s="224"/>
      <c r="H16" s="225"/>
      <c r="I16" s="225"/>
      <c r="J16" s="225"/>
      <c r="K16" s="225"/>
      <c r="L16" s="258"/>
      <c r="M16" s="17"/>
      <c r="N16" s="62"/>
      <c r="O16" s="127"/>
      <c r="P16" s="166" t="b">
        <v>1</v>
      </c>
    </row>
    <row r="17" spans="2:17" s="15" customFormat="1" ht="14.15" customHeight="1" x14ac:dyDescent="0.25">
      <c r="B17" s="113"/>
      <c r="C17" s="267" t="s">
        <v>26</v>
      </c>
      <c r="D17" s="267"/>
      <c r="E17" s="267"/>
      <c r="F17" s="268"/>
      <c r="G17" s="47" t="s">
        <v>27</v>
      </c>
      <c r="H17" s="19"/>
      <c r="I17" s="207" t="s">
        <v>23</v>
      </c>
      <c r="J17" s="208"/>
      <c r="K17" s="208"/>
      <c r="L17" s="209"/>
      <c r="M17" s="210" t="s">
        <v>24</v>
      </c>
      <c r="N17" s="211"/>
      <c r="O17" s="129"/>
    </row>
    <row r="18" spans="2:17" s="18" customFormat="1" ht="22.15" customHeight="1" x14ac:dyDescent="0.3">
      <c r="B18" s="114"/>
      <c r="C18" s="312" t="s">
        <v>93</v>
      </c>
      <c r="D18" s="312"/>
      <c r="E18" s="312"/>
      <c r="F18" s="312"/>
      <c r="G18" s="256" t="s">
        <v>14</v>
      </c>
      <c r="H18" s="257"/>
      <c r="I18" s="269"/>
      <c r="J18" s="269"/>
      <c r="K18" s="269"/>
      <c r="L18" s="269"/>
      <c r="M18" s="201"/>
      <c r="N18" s="202"/>
      <c r="O18" s="130"/>
    </row>
    <row r="19" spans="2:17" s="15" customFormat="1" ht="22" customHeight="1" x14ac:dyDescent="0.25">
      <c r="B19" s="113"/>
      <c r="C19" s="219" t="s">
        <v>29</v>
      </c>
      <c r="D19" s="220"/>
      <c r="E19" s="125" t="s">
        <v>30</v>
      </c>
      <c r="F19" s="244" t="s">
        <v>31</v>
      </c>
      <c r="G19" s="245"/>
      <c r="H19" s="215" t="s">
        <v>32</v>
      </c>
      <c r="I19" s="216"/>
      <c r="J19" s="246" t="s">
        <v>33</v>
      </c>
      <c r="K19" s="244"/>
      <c r="L19" s="244"/>
      <c r="M19" s="245"/>
      <c r="N19" s="170" t="s">
        <v>34</v>
      </c>
      <c r="O19" s="131"/>
    </row>
    <row r="20" spans="2:17" s="18" customFormat="1" ht="22.15" customHeight="1" thickBot="1" x14ac:dyDescent="0.35">
      <c r="B20" s="114"/>
      <c r="C20" s="313">
        <v>1</v>
      </c>
      <c r="D20" s="313"/>
      <c r="E20" s="186">
        <v>1998</v>
      </c>
      <c r="F20" s="240" t="s">
        <v>35</v>
      </c>
      <c r="G20" s="241"/>
      <c r="H20" s="240" t="s">
        <v>37</v>
      </c>
      <c r="I20" s="241"/>
      <c r="J20" s="247" t="s">
        <v>40</v>
      </c>
      <c r="K20" s="248"/>
      <c r="L20" s="248"/>
      <c r="M20" s="249"/>
      <c r="N20" s="186" t="s">
        <v>43</v>
      </c>
      <c r="O20" s="132"/>
      <c r="P20" s="166"/>
    </row>
    <row r="21" spans="2:17" s="5" customFormat="1" ht="19.899999999999999" customHeight="1" thickTop="1" x14ac:dyDescent="0.3">
      <c r="B21" s="111"/>
      <c r="C21" s="3"/>
      <c r="D21" s="3"/>
      <c r="E21" s="3"/>
      <c r="F21" s="3"/>
      <c r="G21" s="111" t="str">
        <f>IFERROR(LEFT($H$20,FIND(" ",$H$20,1)-1),$H$20)</f>
        <v>Manufactured</v>
      </c>
      <c r="H21" s="3"/>
      <c r="I21" s="3"/>
      <c r="J21" s="3"/>
      <c r="K21" s="7"/>
      <c r="L21" s="6"/>
      <c r="M21" s="6"/>
      <c r="N21" s="6"/>
      <c r="O21" s="84"/>
      <c r="P21" s="167"/>
    </row>
    <row r="22" spans="2:17" ht="16.149999999999999" customHeight="1" x14ac:dyDescent="0.25">
      <c r="B22" s="110"/>
      <c r="C22" s="20" t="s">
        <v>3</v>
      </c>
      <c r="D22" s="21"/>
      <c r="E22" s="21"/>
      <c r="F22" s="21"/>
      <c r="G22" s="22"/>
      <c r="H22" s="21"/>
      <c r="I22" s="21"/>
      <c r="J22" s="23" t="s">
        <v>4</v>
      </c>
      <c r="K22" s="22"/>
      <c r="L22" s="22"/>
      <c r="M22" s="22"/>
      <c r="N22" s="22"/>
    </row>
    <row r="23" spans="2:17" s="18" customFormat="1" ht="19.899999999999999" customHeight="1" x14ac:dyDescent="0.3">
      <c r="B23" s="114"/>
      <c r="C23" s="101" t="s">
        <v>61</v>
      </c>
      <c r="D23" s="100"/>
      <c r="E23" s="24"/>
      <c r="F23" s="24"/>
      <c r="G23" s="24"/>
      <c r="H23" s="25"/>
      <c r="I23" s="25"/>
      <c r="J23" s="28" t="s">
        <v>5</v>
      </c>
      <c r="K23" s="26"/>
      <c r="L23" s="27"/>
      <c r="M23" s="27"/>
      <c r="N23" s="27"/>
      <c r="O23" s="150"/>
    </row>
    <row r="24" spans="2:17" s="18" customFormat="1" ht="16.149999999999999" customHeight="1" x14ac:dyDescent="0.3">
      <c r="B24" s="114"/>
      <c r="C24" s="182" t="s">
        <v>59</v>
      </c>
      <c r="D24" s="183"/>
      <c r="E24" s="184"/>
      <c r="F24" s="184"/>
      <c r="G24" s="184"/>
      <c r="H24" s="184"/>
      <c r="I24" s="184"/>
      <c r="J24" s="226" t="s">
        <v>6</v>
      </c>
      <c r="K24" s="226"/>
      <c r="L24" s="226"/>
      <c r="M24" s="226"/>
      <c r="N24" s="60"/>
      <c r="O24" s="133"/>
    </row>
    <row r="25" spans="2:17" s="18" customFormat="1" ht="26.5" customHeight="1" x14ac:dyDescent="0.3">
      <c r="B25" s="114"/>
      <c r="C25" s="181"/>
      <c r="D25" s="234" t="s">
        <v>81</v>
      </c>
      <c r="E25" s="234"/>
      <c r="F25" s="234"/>
      <c r="G25" s="234"/>
      <c r="H25" s="234"/>
      <c r="I25" s="234"/>
      <c r="J25" s="214" t="s">
        <v>79</v>
      </c>
      <c r="K25" s="214"/>
      <c r="L25" s="214"/>
      <c r="M25" s="214"/>
      <c r="N25" s="214"/>
      <c r="O25" s="151"/>
    </row>
    <row r="26" spans="2:17" s="18" customFormat="1" ht="29.5" customHeight="1" x14ac:dyDescent="0.3">
      <c r="B26" s="114"/>
      <c r="C26" s="101" t="s">
        <v>60</v>
      </c>
      <c r="D26" s="46"/>
      <c r="E26" s="29"/>
      <c r="F26" s="29"/>
      <c r="G26" s="29"/>
      <c r="H26" s="29"/>
      <c r="I26" s="29"/>
      <c r="J26" s="214" t="s">
        <v>80</v>
      </c>
      <c r="K26" s="214"/>
      <c r="L26" s="214"/>
      <c r="M26" s="214"/>
      <c r="N26" s="214"/>
      <c r="O26" s="151"/>
    </row>
    <row r="27" spans="2:17" s="11" customFormat="1" ht="19.899999999999999" customHeight="1" thickBot="1" x14ac:dyDescent="0.35">
      <c r="B27" s="111"/>
      <c r="C27" s="54" t="s">
        <v>7</v>
      </c>
      <c r="D27" s="55"/>
      <c r="E27" s="55"/>
      <c r="F27" s="53"/>
      <c r="G27" s="53"/>
      <c r="H27" s="56"/>
      <c r="I27" s="56"/>
      <c r="J27" s="31"/>
      <c r="K27" s="31"/>
      <c r="L27" s="31"/>
      <c r="M27" s="32"/>
      <c r="N27" s="63"/>
      <c r="O27" s="134"/>
    </row>
    <row r="28" spans="2:17" ht="49.9" customHeight="1" thickTop="1" x14ac:dyDescent="0.25">
      <c r="B28" s="110"/>
      <c r="C28" s="203" t="s">
        <v>77</v>
      </c>
      <c r="D28" s="230" t="s">
        <v>46</v>
      </c>
      <c r="E28" s="204" t="s">
        <v>47</v>
      </c>
      <c r="F28" s="230" t="s">
        <v>84</v>
      </c>
      <c r="G28" s="204"/>
      <c r="H28" s="230" t="s">
        <v>67</v>
      </c>
      <c r="I28" s="204"/>
      <c r="J28" s="203" t="s">
        <v>68</v>
      </c>
      <c r="K28" s="204"/>
      <c r="L28" s="203" t="s">
        <v>69</v>
      </c>
      <c r="M28" s="204"/>
      <c r="N28" s="67" t="s">
        <v>51</v>
      </c>
      <c r="O28" s="135"/>
      <c r="P28" s="61" t="s">
        <v>53</v>
      </c>
      <c r="Q28" s="61" t="s">
        <v>52</v>
      </c>
    </row>
    <row r="29" spans="2:17" ht="23" hidden="1" customHeight="1" x14ac:dyDescent="0.25">
      <c r="B29" s="110"/>
      <c r="C29" s="57"/>
      <c r="D29" s="57"/>
      <c r="E29" s="57" t="s">
        <v>17</v>
      </c>
      <c r="F29" s="57" t="s">
        <v>48</v>
      </c>
      <c r="G29" s="65"/>
      <c r="H29" s="57" t="s">
        <v>49</v>
      </c>
      <c r="I29" s="65" t="s">
        <v>50</v>
      </c>
      <c r="J29" s="57"/>
      <c r="K29" s="58"/>
      <c r="L29" s="59"/>
      <c r="N29" s="66"/>
      <c r="O29" s="136"/>
      <c r="P29" s="61"/>
      <c r="Q29" s="61"/>
    </row>
    <row r="30" spans="2:17" ht="29" customHeight="1" x14ac:dyDescent="0.25">
      <c r="B30" s="115"/>
      <c r="C30" s="231" t="s">
        <v>82</v>
      </c>
      <c r="D30" s="232"/>
      <c r="E30" s="239"/>
      <c r="F30" s="237">
        <v>20</v>
      </c>
      <c r="G30" s="238"/>
      <c r="H30" s="235">
        <v>4</v>
      </c>
      <c r="I30" s="236"/>
      <c r="J30" s="205">
        <f>IF(F30*H30&lt;&gt;0,F30*H30,"")</f>
        <v>80</v>
      </c>
      <c r="K30" s="206"/>
      <c r="L30" s="212">
        <f>IF(C30="","",IF(C30="Single Pane to Double Pane",100,50))</f>
        <v>50</v>
      </c>
      <c r="M30" s="213"/>
      <c r="N30" s="178">
        <f>IFERROR(IF(H30="","",H30*L30),"")</f>
        <v>200</v>
      </c>
      <c r="O30" s="137"/>
      <c r="P30" s="168" t="b">
        <v>0</v>
      </c>
      <c r="Q30" s="169" t="b">
        <f t="shared" ref="Q30:Q35" si="0">IF(AND(H30&lt;&gt;"",I30&lt;&gt;""), IF(OR(Home = "Standard Construction", Home = "Townhouse"),
IF(C30 = "Attic",
IF(H30&gt;19, "ER1",
IF(I30 &lt;49, IF(P30=FALSE,"ER2", IF(P30=TRUE,"ER13", "")),"")),
IF(C30 = "Floor",
IF(AND(AND(H30 &gt;10, I30 &lt;30), IF(P30=FALSE, TRUE, FALSE)),"ER5", IF(P30 = TRUE, "ER13",
IF(H30&gt;19, "ER3",IF(I30 &lt;19,  IF(P30=FALSE, "ER4", IF(P30=TRUE,"ER13", "")),"")))),
IF(OR(C30 = "Wall", C30= "Floor (Overhang, Floor Over Garage)"),
IF(H30&gt;0, "ER6",IF(I30&lt;11, IF(P30=FALSE, "ER7",IF(P30=TRUE,"ER13", "")),"")),
IF(C30 = "Wall (Exposed 2x4)",
IF(H30&gt;0, "ER6",IF(I30 &lt;13,  IF(P30=FALSE, "ER11",IF(P30=TRUE,"ER13", "")),"")),
IF(C30 = "Wall (Exposed 2x6)",
IF(H30&gt;0, "ER6",IF(I30 &lt;21,  IF(P30=FALSE, "ER12",IF(P30=TRUE,"ER13", "")),"")),
IF(C30 = "Ducts",
IF(I30&lt;8, IF(P30=FALSE, "ER10",IF(P30=TRUE,"ER13", "")),""),"")))))),
IF(Home = "Manufactured Home",
IF(C30 = "Floor",
IF(H30&gt;11,"ER8", IF(I30&lt;22, IF(P30=FALSE,"ER9",IF(P30=TRUE,"ER13", "")),"")),""),"")))</f>
        <v>0</v>
      </c>
    </row>
    <row r="31" spans="2:17" ht="29" customHeight="1" x14ac:dyDescent="0.25">
      <c r="B31" s="115"/>
      <c r="C31" s="231" t="s">
        <v>82</v>
      </c>
      <c r="D31" s="232"/>
      <c r="E31" s="233"/>
      <c r="F31" s="191">
        <v>40</v>
      </c>
      <c r="G31" s="192"/>
      <c r="H31" s="242">
        <v>1</v>
      </c>
      <c r="I31" s="243"/>
      <c r="J31" s="205">
        <f t="shared" ref="J31:J35" si="1">IF(F31*H31&lt;&gt;0,F31*H31,"")</f>
        <v>40</v>
      </c>
      <c r="K31" s="206"/>
      <c r="L31" s="197">
        <f t="shared" ref="L31:L35" si="2">IF(C31="","",IF(C31="Single Pane to Double Pane",100,50))</f>
        <v>50</v>
      </c>
      <c r="M31" s="198"/>
      <c r="N31" s="178">
        <f>IFERROR(IF(H31="","",H31*L31),"")</f>
        <v>50</v>
      </c>
      <c r="O31" s="137"/>
      <c r="P31" s="168" t="b">
        <v>0</v>
      </c>
      <c r="Q31" s="169" t="b">
        <f t="shared" si="0"/>
        <v>0</v>
      </c>
    </row>
    <row r="32" spans="2:17" ht="29" customHeight="1" x14ac:dyDescent="0.25">
      <c r="B32" s="110"/>
      <c r="C32" s="231" t="s">
        <v>82</v>
      </c>
      <c r="D32" s="232"/>
      <c r="E32" s="233"/>
      <c r="F32" s="191">
        <v>15</v>
      </c>
      <c r="G32" s="192"/>
      <c r="H32" s="242">
        <v>5</v>
      </c>
      <c r="I32" s="243"/>
      <c r="J32" s="205">
        <f t="shared" si="1"/>
        <v>75</v>
      </c>
      <c r="K32" s="206"/>
      <c r="L32" s="197">
        <f t="shared" si="2"/>
        <v>50</v>
      </c>
      <c r="M32" s="198"/>
      <c r="N32" s="178">
        <f t="shared" ref="N32:N35" si="3">IFERROR(IF(H32="","",H32*L32),"")</f>
        <v>250</v>
      </c>
      <c r="O32" s="137"/>
      <c r="P32" s="168" t="b">
        <v>0</v>
      </c>
      <c r="Q32" s="169" t="b">
        <f t="shared" si="0"/>
        <v>0</v>
      </c>
    </row>
    <row r="33" spans="2:46" ht="29" customHeight="1" x14ac:dyDescent="0.25">
      <c r="B33" s="110"/>
      <c r="C33" s="231" t="s">
        <v>82</v>
      </c>
      <c r="D33" s="232"/>
      <c r="E33" s="233"/>
      <c r="F33" s="191">
        <v>41</v>
      </c>
      <c r="G33" s="192"/>
      <c r="H33" s="242">
        <v>2</v>
      </c>
      <c r="I33" s="243"/>
      <c r="J33" s="205">
        <f t="shared" si="1"/>
        <v>82</v>
      </c>
      <c r="K33" s="206"/>
      <c r="L33" s="197">
        <f t="shared" si="2"/>
        <v>50</v>
      </c>
      <c r="M33" s="198"/>
      <c r="N33" s="178">
        <f t="shared" si="3"/>
        <v>100</v>
      </c>
      <c r="O33" s="137"/>
      <c r="P33" s="168" t="b">
        <v>0</v>
      </c>
      <c r="Q33" s="169" t="b">
        <f t="shared" si="0"/>
        <v>0</v>
      </c>
    </row>
    <row r="34" spans="2:46" ht="29" customHeight="1" x14ac:dyDescent="0.25">
      <c r="B34" s="110"/>
      <c r="C34" s="231" t="s">
        <v>82</v>
      </c>
      <c r="D34" s="232"/>
      <c r="E34" s="233"/>
      <c r="F34" s="191">
        <v>13.5</v>
      </c>
      <c r="G34" s="192"/>
      <c r="H34" s="242">
        <v>1</v>
      </c>
      <c r="I34" s="243"/>
      <c r="J34" s="205">
        <f t="shared" si="1"/>
        <v>13.5</v>
      </c>
      <c r="K34" s="206"/>
      <c r="L34" s="197">
        <f t="shared" si="2"/>
        <v>50</v>
      </c>
      <c r="M34" s="198"/>
      <c r="N34" s="178">
        <f t="shared" si="3"/>
        <v>50</v>
      </c>
      <c r="O34" s="137"/>
      <c r="P34" s="168" t="b">
        <v>0</v>
      </c>
      <c r="Q34" s="169" t="b">
        <f t="shared" si="0"/>
        <v>0</v>
      </c>
    </row>
    <row r="35" spans="2:46" ht="29" customHeight="1" x14ac:dyDescent="0.25">
      <c r="B35" s="110"/>
      <c r="C35" s="227" t="s">
        <v>78</v>
      </c>
      <c r="D35" s="228"/>
      <c r="E35" s="229"/>
      <c r="F35" s="189">
        <v>27</v>
      </c>
      <c r="G35" s="190"/>
      <c r="H35" s="252">
        <v>1</v>
      </c>
      <c r="I35" s="253"/>
      <c r="J35" s="195">
        <f t="shared" si="1"/>
        <v>27</v>
      </c>
      <c r="K35" s="196"/>
      <c r="L35" s="193">
        <f t="shared" si="2"/>
        <v>50</v>
      </c>
      <c r="M35" s="194"/>
      <c r="N35" s="178">
        <f t="shared" si="3"/>
        <v>50</v>
      </c>
      <c r="O35" s="137"/>
      <c r="P35" s="168" t="b">
        <v>0</v>
      </c>
      <c r="Q35" s="169" t="b">
        <f t="shared" si="0"/>
        <v>0</v>
      </c>
    </row>
    <row r="36" spans="2:46" ht="19.899999999999999" customHeight="1" x14ac:dyDescent="0.25">
      <c r="B36" s="110"/>
      <c r="C36" s="298"/>
      <c r="D36" s="298"/>
      <c r="E36" s="299"/>
      <c r="F36" s="308" t="s">
        <v>87</v>
      </c>
      <c r="G36" s="308"/>
      <c r="H36" s="309">
        <f>IF(OR(SUM(H26:I31)=0,SUM(H26:I31)=""),"",SUM(H26:I31))</f>
        <v>5</v>
      </c>
      <c r="I36" s="310"/>
      <c r="J36" s="300">
        <f>IF(OR(SUM(J26:K31)=0,SUM(J26:K31)=""),"",SUM(J26:K31))</f>
        <v>120</v>
      </c>
      <c r="K36" s="301"/>
      <c r="L36" s="68"/>
      <c r="M36" s="33" t="s">
        <v>8</v>
      </c>
      <c r="N36" s="179">
        <f>IF(SUM(N30:N35)=0,"",
SUM(N30:N35))</f>
        <v>700</v>
      </c>
      <c r="O36" s="138"/>
    </row>
    <row r="37" spans="2:46" ht="19.5" customHeight="1" x14ac:dyDescent="0.25">
      <c r="B37" s="110"/>
      <c r="C37" s="217" t="s">
        <v>62</v>
      </c>
      <c r="D37" s="217"/>
      <c r="E37" s="217"/>
      <c r="F37" s="302" t="s">
        <v>94</v>
      </c>
      <c r="G37" s="303"/>
      <c r="H37" s="303"/>
      <c r="I37" s="303"/>
      <c r="J37" s="303"/>
      <c r="K37" s="304"/>
      <c r="L37" s="188" t="s">
        <v>70</v>
      </c>
      <c r="M37" s="188"/>
      <c r="N37" s="179">
        <f>IF(OR(N36=0,N36=""),"",IF(N36&lt;100,N36,100))</f>
        <v>100</v>
      </c>
      <c r="O37" s="64"/>
    </row>
    <row r="38" spans="2:46" ht="19.5" customHeight="1" x14ac:dyDescent="0.25">
      <c r="B38" s="110"/>
      <c r="C38" s="217"/>
      <c r="D38" s="217"/>
      <c r="E38" s="217"/>
      <c r="F38" s="305"/>
      <c r="G38" s="306"/>
      <c r="H38" s="306"/>
      <c r="I38" s="306"/>
      <c r="J38" s="306"/>
      <c r="K38" s="307"/>
      <c r="L38" s="68"/>
      <c r="M38" s="68"/>
      <c r="N38" s="68"/>
      <c r="O38" s="64"/>
    </row>
    <row r="39" spans="2:46" s="18" customFormat="1" ht="16.149999999999999" customHeight="1" x14ac:dyDescent="0.3">
      <c r="B39" s="114"/>
      <c r="C39" s="16"/>
      <c r="D39" s="16"/>
      <c r="E39" s="16"/>
      <c r="F39" s="16"/>
      <c r="G39" s="16"/>
      <c r="H39" s="16"/>
      <c r="I39" s="16"/>
      <c r="J39" s="16"/>
      <c r="K39" s="16"/>
      <c r="L39" s="16"/>
      <c r="M39" s="16"/>
      <c r="N39" s="16"/>
      <c r="O39" s="152"/>
    </row>
    <row r="40" spans="2:46" s="11" customFormat="1" ht="19.899999999999999" customHeight="1" thickBot="1" x14ac:dyDescent="0.35">
      <c r="B40" s="111"/>
      <c r="C40" s="30" t="s">
        <v>9</v>
      </c>
      <c r="D40" s="9"/>
      <c r="E40" s="9"/>
      <c r="F40" s="10"/>
      <c r="G40" s="10"/>
      <c r="H40" s="10"/>
      <c r="I40" s="10"/>
      <c r="J40" s="10"/>
      <c r="K40" s="10"/>
      <c r="L40" s="10"/>
      <c r="M40" s="180"/>
      <c r="N40" s="34" t="s">
        <v>10</v>
      </c>
      <c r="O40" s="139"/>
    </row>
    <row r="41" spans="2:46" s="18" customFormat="1" ht="14.15" customHeight="1" thickTop="1" x14ac:dyDescent="0.3">
      <c r="B41" s="114"/>
      <c r="C41" s="35" t="s">
        <v>11</v>
      </c>
      <c r="D41" s="35"/>
      <c r="E41" s="35"/>
      <c r="F41" s="35"/>
      <c r="G41" s="223" t="s">
        <v>12</v>
      </c>
      <c r="H41" s="221"/>
      <c r="I41" s="221"/>
      <c r="J41" s="222"/>
      <c r="K41" s="223" t="s">
        <v>0</v>
      </c>
      <c r="L41" s="222"/>
      <c r="M41" s="36" t="s">
        <v>1</v>
      </c>
      <c r="N41" s="35" t="s">
        <v>2</v>
      </c>
      <c r="O41" s="140"/>
    </row>
    <row r="42" spans="2:46" s="18" customFormat="1" ht="25.15" customHeight="1" x14ac:dyDescent="0.3">
      <c r="B42" s="114"/>
      <c r="C42" s="254" t="s">
        <v>95</v>
      </c>
      <c r="D42" s="254"/>
      <c r="E42" s="254"/>
      <c r="F42" s="255"/>
      <c r="G42" s="273" t="s">
        <v>96</v>
      </c>
      <c r="H42" s="254"/>
      <c r="I42" s="254"/>
      <c r="J42" s="254"/>
      <c r="K42" s="271" t="s">
        <v>97</v>
      </c>
      <c r="L42" s="272"/>
      <c r="M42" s="123" t="s">
        <v>91</v>
      </c>
      <c r="N42" s="314">
        <v>98290</v>
      </c>
      <c r="O42" s="128"/>
    </row>
    <row r="43" spans="2:46" s="18" customFormat="1" ht="14.15" customHeight="1" x14ac:dyDescent="0.3">
      <c r="B43" s="114"/>
      <c r="C43" s="13" t="s">
        <v>13</v>
      </c>
      <c r="D43" s="14"/>
      <c r="E43" s="12"/>
      <c r="F43" s="26"/>
      <c r="G43" s="275" t="s">
        <v>14</v>
      </c>
      <c r="H43" s="267"/>
      <c r="I43" s="268"/>
      <c r="J43" s="278" t="s">
        <v>15</v>
      </c>
      <c r="K43" s="279"/>
      <c r="L43" s="48" t="s">
        <v>44</v>
      </c>
      <c r="M43" s="37" t="s">
        <v>16</v>
      </c>
      <c r="N43" s="124"/>
      <c r="O43" s="140"/>
    </row>
    <row r="44" spans="2:46" s="18" customFormat="1" ht="25.15" customHeight="1" thickBot="1" x14ac:dyDescent="0.35">
      <c r="B44" s="114"/>
      <c r="C44" s="296" t="s">
        <v>98</v>
      </c>
      <c r="D44" s="296"/>
      <c r="E44" s="296"/>
      <c r="F44" s="297"/>
      <c r="G44" s="276" t="s">
        <v>99</v>
      </c>
      <c r="H44" s="277"/>
      <c r="I44" s="277"/>
      <c r="J44" s="280" t="s">
        <v>100</v>
      </c>
      <c r="K44" s="281"/>
      <c r="L44" s="99">
        <v>44481</v>
      </c>
      <c r="M44" s="294">
        <v>3200</v>
      </c>
      <c r="N44" s="295"/>
      <c r="O44" s="141"/>
    </row>
    <row r="45" spans="2:46" ht="14" thickTop="1" x14ac:dyDescent="0.25">
      <c r="B45" s="110"/>
      <c r="C45" s="38"/>
      <c r="D45" s="39"/>
      <c r="E45" s="39"/>
      <c r="F45" s="2"/>
      <c r="G45" s="2"/>
      <c r="H45" s="2"/>
      <c r="I45" s="2"/>
      <c r="J45" s="2"/>
      <c r="K45" s="2"/>
      <c r="L45" s="2"/>
      <c r="M45" s="68"/>
      <c r="N45" s="122" t="s">
        <v>83</v>
      </c>
      <c r="O45" s="153"/>
    </row>
    <row r="46" spans="2:46" x14ac:dyDescent="0.25">
      <c r="B46" s="110" t="b">
        <v>0</v>
      </c>
      <c r="C46" s="2"/>
      <c r="D46" s="2"/>
      <c r="E46" s="2"/>
      <c r="F46" s="2"/>
      <c r="G46" s="2"/>
      <c r="H46" s="2"/>
      <c r="I46" s="2"/>
      <c r="J46" s="2"/>
      <c r="K46" s="2"/>
      <c r="L46" s="2"/>
      <c r="M46" s="2"/>
      <c r="N46" s="2"/>
    </row>
    <row r="47" spans="2:46" ht="14" x14ac:dyDescent="0.3">
      <c r="B47" s="110"/>
      <c r="C47" s="69" t="s">
        <v>54</v>
      </c>
      <c r="D47" s="70"/>
      <c r="E47" s="70"/>
      <c r="F47" s="70"/>
      <c r="G47" s="70"/>
      <c r="H47" s="70"/>
      <c r="I47" s="70"/>
      <c r="J47" s="70"/>
      <c r="K47" s="70"/>
      <c r="L47" s="70"/>
      <c r="M47" s="70"/>
      <c r="N47" s="70"/>
      <c r="O47" s="14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5"/>
    </row>
    <row r="48" spans="2:46" ht="14" x14ac:dyDescent="0.3">
      <c r="B48" s="116"/>
      <c r="C48" s="73"/>
      <c r="D48" s="73"/>
      <c r="E48" s="73"/>
      <c r="F48" s="73"/>
      <c r="G48" s="73"/>
      <c r="H48" s="73"/>
      <c r="I48" s="73"/>
      <c r="J48" s="73"/>
      <c r="K48" s="73"/>
      <c r="L48" s="73"/>
      <c r="M48" s="73"/>
      <c r="N48" s="73"/>
      <c r="O48" s="154"/>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row>
    <row r="49" spans="2:46" ht="44.5" customHeight="1" x14ac:dyDescent="0.25">
      <c r="B49" s="116"/>
      <c r="C49" s="288" t="s">
        <v>55</v>
      </c>
      <c r="D49" s="289"/>
      <c r="E49" s="289"/>
      <c r="F49" s="289"/>
      <c r="G49" s="289"/>
      <c r="H49" s="289"/>
      <c r="I49" s="289"/>
      <c r="J49" s="289"/>
      <c r="K49" s="289"/>
      <c r="L49" s="289"/>
      <c r="M49" s="289"/>
      <c r="N49" s="290"/>
      <c r="O49" s="142"/>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row>
    <row r="50" spans="2:46" ht="44.5" customHeight="1" x14ac:dyDescent="0.25">
      <c r="B50" s="116"/>
      <c r="C50" s="291"/>
      <c r="D50" s="292"/>
      <c r="E50" s="292"/>
      <c r="F50" s="292"/>
      <c r="G50" s="292"/>
      <c r="H50" s="292"/>
      <c r="I50" s="292"/>
      <c r="J50" s="292"/>
      <c r="K50" s="292"/>
      <c r="L50" s="292"/>
      <c r="M50" s="292"/>
      <c r="N50" s="293"/>
      <c r="O50" s="142"/>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row>
    <row r="51" spans="2:46" ht="14" customHeight="1" x14ac:dyDescent="0.25">
      <c r="B51" s="116"/>
      <c r="C51" s="282"/>
      <c r="D51" s="283"/>
      <c r="E51" s="283"/>
      <c r="F51" s="283"/>
      <c r="G51" s="283"/>
      <c r="H51" s="283"/>
      <c r="I51" s="283"/>
      <c r="J51" s="283"/>
      <c r="K51" s="283"/>
      <c r="L51" s="283"/>
      <c r="M51" s="283"/>
      <c r="N51" s="163"/>
      <c r="O51" s="143"/>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row>
    <row r="52" spans="2:46" ht="24" customHeight="1" x14ac:dyDescent="0.25">
      <c r="B52" s="116"/>
      <c r="C52" s="284"/>
      <c r="D52" s="285"/>
      <c r="E52" s="285"/>
      <c r="F52" s="285"/>
      <c r="G52" s="285"/>
      <c r="H52" s="285"/>
      <c r="I52" s="285"/>
      <c r="J52" s="285"/>
      <c r="K52" s="285"/>
      <c r="L52" s="285"/>
      <c r="M52" s="285"/>
      <c r="N52" s="164"/>
      <c r="O52" s="143"/>
      <c r="P52" s="143">
        <v>1</v>
      </c>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row>
    <row r="53" spans="2:46" ht="24" customHeight="1" x14ac:dyDescent="0.25">
      <c r="B53" s="116"/>
      <c r="C53" s="286"/>
      <c r="D53" s="287"/>
      <c r="E53" s="287"/>
      <c r="F53" s="287"/>
      <c r="G53" s="287"/>
      <c r="H53" s="287"/>
      <c r="I53" s="287"/>
      <c r="J53" s="287"/>
      <c r="K53" s="287"/>
      <c r="L53" s="287"/>
      <c r="M53" s="287"/>
      <c r="N53" s="165"/>
      <c r="O53" s="143"/>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row>
    <row r="54" spans="2:46" ht="14" x14ac:dyDescent="0.3">
      <c r="B54" s="117"/>
      <c r="C54" s="71"/>
      <c r="D54" s="71"/>
      <c r="E54" s="71"/>
      <c r="F54" s="71"/>
      <c r="G54" s="71"/>
      <c r="H54" s="71"/>
      <c r="I54" s="71"/>
      <c r="J54" s="71"/>
      <c r="K54" s="71"/>
      <c r="L54" s="71"/>
      <c r="M54" s="71"/>
      <c r="N54" s="71"/>
      <c r="O54" s="14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row>
    <row r="55" spans="2:46" ht="23" customHeight="1" x14ac:dyDescent="0.3">
      <c r="B55" s="117"/>
      <c r="C55" s="107"/>
      <c r="D55" s="70"/>
      <c r="E55" s="274" t="s">
        <v>56</v>
      </c>
      <c r="F55" s="274"/>
      <c r="G55" s="274"/>
      <c r="H55" s="251" t="s">
        <v>88</v>
      </c>
      <c r="I55" s="251"/>
      <c r="J55" s="251"/>
      <c r="K55" s="251"/>
      <c r="L55" s="102" t="s">
        <v>57</v>
      </c>
      <c r="M55" s="103">
        <v>44490</v>
      </c>
      <c r="N55" s="104"/>
      <c r="O55" s="145"/>
      <c r="P55" s="80" t="b">
        <f>IF(AND(H55&lt;&gt;"",M55&lt;&gt;""),TRUE,FALSE)</f>
        <v>1</v>
      </c>
      <c r="Q55" s="80"/>
      <c r="S55" s="80"/>
      <c r="T55" s="80"/>
      <c r="U55" s="80"/>
      <c r="V55" s="80"/>
      <c r="W55" s="80"/>
      <c r="X55" s="80"/>
      <c r="Y55" s="80"/>
      <c r="Z55" s="80"/>
      <c r="AA55" s="80"/>
      <c r="AB55" s="80"/>
      <c r="AC55" s="80"/>
      <c r="AD55" s="80"/>
      <c r="AE55" s="80"/>
      <c r="AF55" s="80"/>
      <c r="AG55" s="80"/>
      <c r="AH55" s="80"/>
      <c r="AI55" s="80"/>
      <c r="AJ55" s="81"/>
      <c r="AK55" s="79"/>
      <c r="AL55" s="79"/>
      <c r="AM55" s="250"/>
      <c r="AN55" s="250"/>
      <c r="AO55" s="250"/>
      <c r="AP55" s="250"/>
      <c r="AQ55" s="74"/>
      <c r="AR55" s="74"/>
      <c r="AS55" s="74"/>
      <c r="AT55" s="74"/>
    </row>
    <row r="56" spans="2:46" ht="14" x14ac:dyDescent="0.3">
      <c r="B56" s="117"/>
      <c r="C56" s="107"/>
      <c r="D56" s="72"/>
      <c r="E56" s="105"/>
      <c r="F56" s="105"/>
      <c r="G56" s="106"/>
      <c r="H56" s="106"/>
      <c r="I56" s="106"/>
      <c r="J56" s="106"/>
      <c r="K56" s="106"/>
      <c r="L56" s="106"/>
      <c r="M56" s="106"/>
      <c r="N56" s="106"/>
      <c r="O56" s="146"/>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row>
    <row r="57" spans="2:46" ht="14" x14ac:dyDescent="0.3">
      <c r="B57" s="117"/>
      <c r="C57" s="107"/>
      <c r="D57" s="72"/>
      <c r="E57" s="105"/>
      <c r="F57" s="107"/>
      <c r="G57" s="106"/>
      <c r="H57" s="106"/>
      <c r="I57" s="106"/>
      <c r="J57" s="106"/>
      <c r="K57" s="106"/>
      <c r="L57" s="106"/>
      <c r="M57" s="106"/>
      <c r="N57" s="106"/>
      <c r="O57" s="146"/>
      <c r="P57" s="146" t="b">
        <v>1</v>
      </c>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row>
    <row r="58" spans="2:46" x14ac:dyDescent="0.25">
      <c r="B58" s="116"/>
      <c r="C58" s="68"/>
      <c r="D58" s="68"/>
      <c r="E58" s="108"/>
      <c r="F58" s="108"/>
      <c r="G58" s="108"/>
      <c r="H58" s="108"/>
      <c r="I58" s="108"/>
      <c r="J58" s="108"/>
      <c r="K58" s="108"/>
      <c r="L58" s="108"/>
      <c r="M58" s="108"/>
      <c r="N58" s="108"/>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row>
    <row r="59" spans="2:46" s="87" customFormat="1" x14ac:dyDescent="0.3">
      <c r="B59" s="171"/>
      <c r="C59" s="172"/>
      <c r="D59" s="174"/>
      <c r="E59" s="174"/>
      <c r="F59" s="174"/>
      <c r="G59" s="174"/>
      <c r="H59" s="174"/>
      <c r="I59" s="174"/>
      <c r="J59" s="174"/>
      <c r="K59" s="174"/>
      <c r="L59" s="174"/>
      <c r="M59" s="174"/>
      <c r="N59" s="174"/>
      <c r="O59" s="173"/>
      <c r="P59" s="157"/>
      <c r="Q59" s="157"/>
      <c r="R59" s="157"/>
      <c r="S59" s="157"/>
    </row>
    <row r="60" spans="2:46" s="87" customFormat="1" ht="14" customHeight="1" x14ac:dyDescent="0.3">
      <c r="B60" s="171"/>
      <c r="C60" s="270" t="s">
        <v>71</v>
      </c>
      <c r="D60" s="270"/>
      <c r="E60" s="270"/>
      <c r="F60" s="270"/>
      <c r="G60" s="270"/>
      <c r="H60" s="270"/>
      <c r="I60" s="270"/>
      <c r="J60" s="270"/>
      <c r="K60" s="270"/>
      <c r="L60" s="270"/>
      <c r="M60" s="270"/>
      <c r="N60" s="270"/>
      <c r="O60" s="173"/>
      <c r="P60" s="157"/>
      <c r="Q60" s="157"/>
      <c r="R60" s="157"/>
      <c r="S60" s="157"/>
    </row>
    <row r="61" spans="2:46" s="87" customFormat="1" ht="10" customHeight="1" x14ac:dyDescent="0.3">
      <c r="B61" s="171"/>
      <c r="C61" s="270"/>
      <c r="D61" s="270"/>
      <c r="E61" s="270"/>
      <c r="F61" s="270"/>
      <c r="G61" s="270"/>
      <c r="H61" s="270"/>
      <c r="I61" s="270"/>
      <c r="J61" s="270"/>
      <c r="K61" s="270"/>
      <c r="L61" s="270"/>
      <c r="M61" s="270"/>
      <c r="N61" s="270"/>
      <c r="O61" s="173"/>
      <c r="P61" s="157"/>
      <c r="Q61" s="157"/>
      <c r="R61" s="157"/>
      <c r="S61" s="157"/>
    </row>
    <row r="62" spans="2:46" s="87" customFormat="1" x14ac:dyDescent="0.3">
      <c r="B62" s="171"/>
      <c r="C62" s="172"/>
      <c r="D62" s="173"/>
      <c r="E62" s="173"/>
      <c r="F62" s="173"/>
      <c r="G62" s="173"/>
      <c r="H62" s="173"/>
      <c r="I62" s="175"/>
      <c r="J62" s="176"/>
      <c r="K62" s="176"/>
      <c r="L62" s="173"/>
      <c r="M62" s="173"/>
      <c r="N62" s="173"/>
      <c r="O62" s="173"/>
      <c r="P62" s="157"/>
      <c r="Q62" s="157"/>
      <c r="R62" s="157"/>
      <c r="S62" s="157"/>
    </row>
    <row r="63" spans="2:46" s="87" customFormat="1" x14ac:dyDescent="0.3">
      <c r="B63" s="118"/>
      <c r="O63" s="157"/>
      <c r="P63" s="157"/>
      <c r="Q63" s="157"/>
      <c r="R63" s="157"/>
      <c r="S63" s="157"/>
    </row>
    <row r="64" spans="2:46" s="87" customFormat="1" x14ac:dyDescent="0.3">
      <c r="B64" s="118"/>
      <c r="O64" s="157"/>
      <c r="P64" s="157"/>
      <c r="Q64" s="157"/>
      <c r="R64" s="157"/>
      <c r="S64" s="157"/>
    </row>
    <row r="65" spans="2:15" s="87" customFormat="1" x14ac:dyDescent="0.3">
      <c r="B65" s="118"/>
      <c r="O65" s="157"/>
    </row>
    <row r="66" spans="2:15" s="87" customFormat="1" x14ac:dyDescent="0.3">
      <c r="B66" s="118"/>
      <c r="O66" s="157"/>
    </row>
    <row r="67" spans="2:15" s="87" customFormat="1" x14ac:dyDescent="0.3">
      <c r="B67" s="118"/>
      <c r="O67" s="157"/>
    </row>
    <row r="68" spans="2:15" s="40" customFormat="1" x14ac:dyDescent="0.3">
      <c r="B68" s="119"/>
      <c r="O68" s="157"/>
    </row>
    <row r="69" spans="2:15" s="41" customFormat="1" x14ac:dyDescent="0.25">
      <c r="B69" s="120"/>
      <c r="O69" s="158"/>
    </row>
    <row r="70" spans="2:15" x14ac:dyDescent="0.25">
      <c r="O70" s="81"/>
    </row>
    <row r="71" spans="2:15" x14ac:dyDescent="0.25">
      <c r="O71" s="81"/>
    </row>
    <row r="72" spans="2:15" x14ac:dyDescent="0.25">
      <c r="O72" s="81"/>
    </row>
    <row r="73" spans="2:15" x14ac:dyDescent="0.25">
      <c r="O73" s="81"/>
    </row>
    <row r="74" spans="2:15" s="42" customFormat="1" x14ac:dyDescent="0.25">
      <c r="B74" s="109"/>
      <c r="O74" s="159"/>
    </row>
    <row r="75" spans="2:15" s="43" customFormat="1" x14ac:dyDescent="0.25">
      <c r="B75" s="121"/>
      <c r="O75" s="160"/>
    </row>
    <row r="76" spans="2:15" x14ac:dyDescent="0.25">
      <c r="O76" s="81"/>
    </row>
    <row r="77" spans="2:15" s="42" customFormat="1" x14ac:dyDescent="0.25">
      <c r="B77" s="109"/>
      <c r="O77" s="159"/>
    </row>
    <row r="78" spans="2:15" s="42" customFormat="1" x14ac:dyDescent="0.25">
      <c r="B78" s="109"/>
      <c r="O78" s="159"/>
    </row>
    <row r="79" spans="2:15" s="42" customFormat="1" x14ac:dyDescent="0.25">
      <c r="B79" s="109"/>
      <c r="O79" s="159"/>
    </row>
    <row r="80" spans="2:15" s="43" customFormat="1" x14ac:dyDescent="0.25">
      <c r="B80" s="121"/>
      <c r="O80" s="160"/>
    </row>
    <row r="81" spans="2:15" s="43" customFormat="1" x14ac:dyDescent="0.25">
      <c r="B81" s="121"/>
      <c r="O81" s="160"/>
    </row>
    <row r="82" spans="2:15" s="44" customFormat="1" x14ac:dyDescent="0.25">
      <c r="B82" s="121"/>
      <c r="O82" s="161"/>
    </row>
    <row r="83" spans="2:15" s="43" customFormat="1" x14ac:dyDescent="0.25">
      <c r="B83" s="121"/>
      <c r="O83" s="160"/>
    </row>
    <row r="84" spans="2:15" s="45" customFormat="1" x14ac:dyDescent="0.25">
      <c r="B84" s="109"/>
      <c r="O84" s="162"/>
    </row>
    <row r="85" spans="2:15" s="45" customFormat="1" x14ac:dyDescent="0.25">
      <c r="B85" s="109"/>
      <c r="O85" s="162"/>
    </row>
    <row r="86" spans="2:15" s="45" customFormat="1" x14ac:dyDescent="0.25">
      <c r="B86" s="109"/>
      <c r="O86" s="162"/>
    </row>
    <row r="87" spans="2:15" s="45" customFormat="1" x14ac:dyDescent="0.25">
      <c r="B87" s="109"/>
      <c r="O87" s="162"/>
    </row>
    <row r="88" spans="2:15" s="45" customFormat="1" x14ac:dyDescent="0.25">
      <c r="B88" s="109"/>
      <c r="O88" s="162"/>
    </row>
    <row r="89" spans="2:15" s="45" customFormat="1" x14ac:dyDescent="0.25">
      <c r="B89" s="109"/>
      <c r="O89" s="162"/>
    </row>
    <row r="90" spans="2:15" s="45" customFormat="1" x14ac:dyDescent="0.25">
      <c r="B90" s="109"/>
      <c r="O90" s="162"/>
    </row>
    <row r="91" spans="2:15" s="45" customFormat="1" x14ac:dyDescent="0.25">
      <c r="B91" s="109"/>
      <c r="O91" s="162"/>
    </row>
    <row r="92" spans="2:15" s="45" customFormat="1" x14ac:dyDescent="0.25">
      <c r="B92" s="109"/>
      <c r="O92" s="162"/>
    </row>
    <row r="93" spans="2:15" s="45" customFormat="1" x14ac:dyDescent="0.25">
      <c r="B93" s="109"/>
      <c r="O93" s="162"/>
    </row>
    <row r="94" spans="2:15" s="45" customFormat="1" x14ac:dyDescent="0.25">
      <c r="B94" s="109"/>
      <c r="O94" s="162"/>
    </row>
    <row r="95" spans="2:15" s="45" customFormat="1" x14ac:dyDescent="0.25">
      <c r="B95" s="109"/>
      <c r="O95" s="162"/>
    </row>
    <row r="96" spans="2:15" s="45" customFormat="1" x14ac:dyDescent="0.25">
      <c r="B96" s="109"/>
      <c r="O96" s="162"/>
    </row>
    <row r="97" spans="2:15" s="45" customFormat="1" x14ac:dyDescent="0.25">
      <c r="B97" s="109"/>
      <c r="O97" s="162"/>
    </row>
    <row r="98" spans="2:15" s="45" customFormat="1" x14ac:dyDescent="0.25">
      <c r="B98" s="109"/>
      <c r="O98" s="162"/>
    </row>
    <row r="99" spans="2:15" s="45" customFormat="1" x14ac:dyDescent="0.25">
      <c r="B99" s="109"/>
      <c r="O99" s="162"/>
    </row>
    <row r="100" spans="2:15" s="45" customFormat="1" x14ac:dyDescent="0.25">
      <c r="B100" s="109"/>
      <c r="O100" s="162"/>
    </row>
    <row r="101" spans="2:15" s="45" customFormat="1" x14ac:dyDescent="0.25">
      <c r="B101" s="109"/>
      <c r="O101" s="162"/>
    </row>
    <row r="102" spans="2:15" s="45" customFormat="1" x14ac:dyDescent="0.25">
      <c r="B102" s="109"/>
      <c r="O102" s="162"/>
    </row>
    <row r="103" spans="2:15" s="45" customFormat="1" x14ac:dyDescent="0.25">
      <c r="B103" s="109"/>
      <c r="O103" s="162"/>
    </row>
    <row r="104" spans="2:15" s="45" customFormat="1" x14ac:dyDescent="0.25">
      <c r="B104" s="109"/>
      <c r="O104" s="162"/>
    </row>
    <row r="105" spans="2:15" s="45" customFormat="1" x14ac:dyDescent="0.25">
      <c r="B105" s="109"/>
      <c r="O105" s="162"/>
    </row>
    <row r="106" spans="2:15" s="45" customFormat="1" x14ac:dyDescent="0.25">
      <c r="B106" s="109"/>
      <c r="O106" s="162"/>
    </row>
    <row r="107" spans="2:15" s="45" customFormat="1" x14ac:dyDescent="0.25">
      <c r="B107" s="109"/>
      <c r="O107" s="162"/>
    </row>
    <row r="108" spans="2:15" s="45" customFormat="1" x14ac:dyDescent="0.25">
      <c r="B108" s="109"/>
      <c r="O108" s="162"/>
    </row>
    <row r="109" spans="2:15" s="45" customFormat="1" x14ac:dyDescent="0.25">
      <c r="B109" s="109"/>
      <c r="O109" s="162"/>
    </row>
    <row r="110" spans="2:15" s="45" customFormat="1" x14ac:dyDescent="0.25">
      <c r="B110" s="109"/>
      <c r="O110" s="162"/>
    </row>
    <row r="111" spans="2:15" s="45" customFormat="1" x14ac:dyDescent="0.25">
      <c r="B111" s="109"/>
      <c r="O111" s="162"/>
    </row>
    <row r="112" spans="2:15" s="45" customFormat="1" x14ac:dyDescent="0.25">
      <c r="B112" s="109"/>
      <c r="O112" s="162"/>
    </row>
    <row r="113" spans="2:15" s="45" customFormat="1" x14ac:dyDescent="0.25">
      <c r="B113" s="109"/>
      <c r="O113" s="162"/>
    </row>
    <row r="114" spans="2:15" s="45" customFormat="1" x14ac:dyDescent="0.25">
      <c r="B114" s="109"/>
      <c r="O114" s="162"/>
    </row>
    <row r="115" spans="2:15" s="45" customFormat="1" x14ac:dyDescent="0.25">
      <c r="B115" s="109"/>
      <c r="O115" s="162"/>
    </row>
    <row r="116" spans="2:15" s="45" customFormat="1" x14ac:dyDescent="0.25">
      <c r="B116" s="109"/>
      <c r="O116" s="162"/>
    </row>
    <row r="117" spans="2:15" s="45" customFormat="1" x14ac:dyDescent="0.25">
      <c r="B117" s="109"/>
      <c r="O117" s="162"/>
    </row>
    <row r="118" spans="2:15" s="45" customFormat="1" x14ac:dyDescent="0.25">
      <c r="B118" s="109"/>
      <c r="O118" s="162"/>
    </row>
    <row r="119" spans="2:15" s="45" customFormat="1" x14ac:dyDescent="0.25">
      <c r="B119" s="109"/>
      <c r="O119" s="162"/>
    </row>
    <row r="120" spans="2:15" s="45" customFormat="1" x14ac:dyDescent="0.25">
      <c r="B120" s="109"/>
      <c r="O120" s="162"/>
    </row>
    <row r="121" spans="2:15" s="45" customFormat="1" x14ac:dyDescent="0.25">
      <c r="B121" s="109"/>
      <c r="O121" s="162"/>
    </row>
    <row r="122" spans="2:15" s="45" customFormat="1" x14ac:dyDescent="0.25">
      <c r="B122" s="109"/>
      <c r="O122" s="162"/>
    </row>
    <row r="123" spans="2:15" s="45" customFormat="1" x14ac:dyDescent="0.25">
      <c r="B123" s="109"/>
      <c r="O123" s="162"/>
    </row>
    <row r="124" spans="2:15" s="45" customFormat="1" x14ac:dyDescent="0.25">
      <c r="B124" s="109"/>
      <c r="O124" s="162"/>
    </row>
    <row r="125" spans="2:15" s="45" customFormat="1" x14ac:dyDescent="0.25">
      <c r="B125" s="109"/>
      <c r="O125" s="162"/>
    </row>
    <row r="126" spans="2:15" s="45" customFormat="1" x14ac:dyDescent="0.25">
      <c r="B126" s="109"/>
      <c r="O126" s="162"/>
    </row>
    <row r="127" spans="2:15" s="45" customFormat="1" x14ac:dyDescent="0.25">
      <c r="B127" s="109"/>
      <c r="O127" s="162"/>
    </row>
    <row r="128" spans="2:15" s="45" customFormat="1" x14ac:dyDescent="0.25">
      <c r="B128" s="109"/>
      <c r="O128" s="162"/>
    </row>
    <row r="129" spans="2:15" s="45" customFormat="1" x14ac:dyDescent="0.25">
      <c r="B129" s="109"/>
      <c r="O129" s="162"/>
    </row>
    <row r="130" spans="2:15" s="45" customFormat="1" x14ac:dyDescent="0.25">
      <c r="B130" s="109"/>
      <c r="O130" s="162"/>
    </row>
    <row r="131" spans="2:15" s="45" customFormat="1" x14ac:dyDescent="0.25">
      <c r="B131" s="109"/>
      <c r="O131" s="162"/>
    </row>
    <row r="132" spans="2:15" s="45" customFormat="1" x14ac:dyDescent="0.25">
      <c r="B132" s="109"/>
      <c r="O132" s="162"/>
    </row>
    <row r="133" spans="2:15" s="45" customFormat="1" x14ac:dyDescent="0.25">
      <c r="B133" s="109"/>
      <c r="O133" s="162"/>
    </row>
    <row r="134" spans="2:15" s="45" customFormat="1" x14ac:dyDescent="0.25">
      <c r="B134" s="109"/>
      <c r="O134" s="162"/>
    </row>
    <row r="135" spans="2:15" s="45" customFormat="1" x14ac:dyDescent="0.25">
      <c r="B135" s="109"/>
      <c r="O135" s="162"/>
    </row>
    <row r="136" spans="2:15" s="45" customFormat="1" x14ac:dyDescent="0.25">
      <c r="B136" s="109"/>
      <c r="O136" s="162"/>
    </row>
    <row r="137" spans="2:15" s="45" customFormat="1" x14ac:dyDescent="0.25">
      <c r="B137" s="109"/>
      <c r="O137" s="162"/>
    </row>
    <row r="138" spans="2:15" s="45" customFormat="1" x14ac:dyDescent="0.25">
      <c r="B138" s="109"/>
      <c r="O138" s="162"/>
    </row>
    <row r="139" spans="2:15" s="45" customFormat="1" x14ac:dyDescent="0.25">
      <c r="B139" s="109"/>
      <c r="O139" s="162"/>
    </row>
    <row r="140" spans="2:15" s="45" customFormat="1" x14ac:dyDescent="0.25">
      <c r="B140" s="109"/>
      <c r="O140" s="162"/>
    </row>
    <row r="141" spans="2:15" s="45" customFormat="1" x14ac:dyDescent="0.25">
      <c r="B141" s="109"/>
      <c r="O141" s="162"/>
    </row>
    <row r="142" spans="2:15" s="45" customFormat="1" x14ac:dyDescent="0.25">
      <c r="B142" s="109"/>
      <c r="O142" s="162"/>
    </row>
    <row r="143" spans="2:15" s="45" customFormat="1" x14ac:dyDescent="0.25">
      <c r="B143" s="109"/>
      <c r="O143" s="162"/>
    </row>
    <row r="144" spans="2:15" s="45" customFormat="1" x14ac:dyDescent="0.25">
      <c r="B144" s="109"/>
      <c r="O144" s="162"/>
    </row>
    <row r="145" spans="2:15" s="45" customFormat="1" x14ac:dyDescent="0.25">
      <c r="B145" s="109"/>
      <c r="O145" s="162"/>
    </row>
    <row r="146" spans="2:15" s="45" customFormat="1" x14ac:dyDescent="0.25">
      <c r="B146" s="109"/>
      <c r="O146" s="162"/>
    </row>
    <row r="147" spans="2:15" s="45" customFormat="1" x14ac:dyDescent="0.25">
      <c r="B147" s="109"/>
      <c r="O147" s="162"/>
    </row>
    <row r="148" spans="2:15" s="45" customFormat="1" x14ac:dyDescent="0.25">
      <c r="B148" s="109"/>
      <c r="O148" s="162"/>
    </row>
    <row r="149" spans="2:15" s="45" customFormat="1" x14ac:dyDescent="0.25">
      <c r="B149" s="109"/>
      <c r="O149" s="162"/>
    </row>
    <row r="150" spans="2:15" s="45" customFormat="1" x14ac:dyDescent="0.25">
      <c r="B150" s="109"/>
      <c r="O150" s="162"/>
    </row>
    <row r="151" spans="2:15" s="45" customFormat="1" x14ac:dyDescent="0.25">
      <c r="B151" s="109"/>
      <c r="O151" s="162"/>
    </row>
    <row r="152" spans="2:15" s="45" customFormat="1" x14ac:dyDescent="0.25">
      <c r="B152" s="109"/>
      <c r="O152" s="162"/>
    </row>
    <row r="153" spans="2:15" s="45" customFormat="1" x14ac:dyDescent="0.25">
      <c r="B153" s="109"/>
      <c r="O153" s="162"/>
    </row>
    <row r="154" spans="2:15" s="45" customFormat="1" x14ac:dyDescent="0.25">
      <c r="B154" s="109"/>
      <c r="O154" s="162"/>
    </row>
    <row r="155" spans="2:15" s="45" customFormat="1" x14ac:dyDescent="0.25">
      <c r="B155" s="109"/>
      <c r="O155" s="162"/>
    </row>
    <row r="156" spans="2:15" s="45" customFormat="1" x14ac:dyDescent="0.25">
      <c r="B156" s="109"/>
      <c r="O156" s="162"/>
    </row>
    <row r="157" spans="2:15" s="45" customFormat="1" x14ac:dyDescent="0.25">
      <c r="B157" s="109"/>
      <c r="O157" s="162"/>
    </row>
    <row r="158" spans="2:15" s="45" customFormat="1" x14ac:dyDescent="0.25">
      <c r="B158" s="109"/>
      <c r="O158" s="162"/>
    </row>
    <row r="159" spans="2:15" s="45" customFormat="1" x14ac:dyDescent="0.25">
      <c r="B159" s="109"/>
      <c r="O159" s="162"/>
    </row>
    <row r="160" spans="2:15" s="45" customFormat="1" x14ac:dyDescent="0.25">
      <c r="B160" s="109"/>
      <c r="O160" s="162"/>
    </row>
    <row r="161" spans="2:15" s="45" customFormat="1" x14ac:dyDescent="0.25">
      <c r="B161" s="109"/>
      <c r="O161" s="162"/>
    </row>
    <row r="162" spans="2:15" s="45" customFormat="1" x14ac:dyDescent="0.25">
      <c r="B162" s="109"/>
      <c r="O162" s="162"/>
    </row>
    <row r="163" spans="2:15" s="45" customFormat="1" x14ac:dyDescent="0.25">
      <c r="B163" s="109"/>
      <c r="O163" s="162"/>
    </row>
    <row r="164" spans="2:15" s="45" customFormat="1" x14ac:dyDescent="0.25">
      <c r="B164" s="109"/>
      <c r="O164" s="162"/>
    </row>
    <row r="165" spans="2:15" s="45" customFormat="1" x14ac:dyDescent="0.25">
      <c r="B165" s="109"/>
      <c r="O165" s="162"/>
    </row>
    <row r="166" spans="2:15" s="45" customFormat="1" x14ac:dyDescent="0.25">
      <c r="B166" s="109"/>
      <c r="O166" s="162"/>
    </row>
    <row r="167" spans="2:15" s="45" customFormat="1" x14ac:dyDescent="0.25">
      <c r="B167" s="109"/>
      <c r="O167" s="162"/>
    </row>
    <row r="168" spans="2:15" s="45" customFormat="1" x14ac:dyDescent="0.25">
      <c r="B168" s="109"/>
      <c r="O168" s="162"/>
    </row>
    <row r="169" spans="2:15" s="45" customFormat="1" x14ac:dyDescent="0.25">
      <c r="B169" s="109"/>
      <c r="O169" s="162"/>
    </row>
    <row r="170" spans="2:15" s="45" customFormat="1" x14ac:dyDescent="0.25">
      <c r="B170" s="109"/>
      <c r="O170" s="162"/>
    </row>
    <row r="171" spans="2:15" s="45" customFormat="1" x14ac:dyDescent="0.25">
      <c r="B171" s="109"/>
      <c r="O171" s="162"/>
    </row>
    <row r="172" spans="2:15" s="45" customFormat="1" x14ac:dyDescent="0.25">
      <c r="B172" s="109"/>
      <c r="O172" s="162"/>
    </row>
    <row r="173" spans="2:15" s="45" customFormat="1" x14ac:dyDescent="0.25">
      <c r="B173" s="109"/>
      <c r="O173" s="162"/>
    </row>
    <row r="174" spans="2:15" s="45" customFormat="1" x14ac:dyDescent="0.25">
      <c r="B174" s="109"/>
      <c r="O174" s="162"/>
    </row>
    <row r="175" spans="2:15" s="45" customFormat="1" x14ac:dyDescent="0.25">
      <c r="B175" s="109"/>
      <c r="O175" s="162"/>
    </row>
    <row r="176" spans="2:15" s="45" customFormat="1" x14ac:dyDescent="0.25">
      <c r="B176" s="109"/>
      <c r="O176" s="162"/>
    </row>
    <row r="177" spans="2:15" s="45" customFormat="1" x14ac:dyDescent="0.25">
      <c r="B177" s="109"/>
      <c r="O177" s="162"/>
    </row>
    <row r="178" spans="2:15" s="45" customFormat="1" x14ac:dyDescent="0.25">
      <c r="B178" s="109"/>
      <c r="O178" s="162"/>
    </row>
    <row r="179" spans="2:15" s="45" customFormat="1" x14ac:dyDescent="0.25">
      <c r="B179" s="109"/>
      <c r="O179" s="162"/>
    </row>
    <row r="180" spans="2:15" s="45" customFormat="1" x14ac:dyDescent="0.25">
      <c r="B180" s="109"/>
      <c r="O180" s="162"/>
    </row>
    <row r="181" spans="2:15" s="45" customFormat="1" x14ac:dyDescent="0.25">
      <c r="B181" s="109"/>
      <c r="O181" s="162"/>
    </row>
    <row r="182" spans="2:15" s="45" customFormat="1" x14ac:dyDescent="0.25">
      <c r="B182" s="109"/>
      <c r="O182" s="162"/>
    </row>
    <row r="183" spans="2:15" s="45" customFormat="1" x14ac:dyDescent="0.25">
      <c r="B183" s="109"/>
      <c r="O183" s="162"/>
    </row>
    <row r="184" spans="2:15" s="45" customFormat="1" x14ac:dyDescent="0.25">
      <c r="B184" s="109"/>
      <c r="O184" s="162"/>
    </row>
    <row r="185" spans="2:15" s="45" customFormat="1" x14ac:dyDescent="0.25">
      <c r="B185" s="109"/>
      <c r="O185" s="162"/>
    </row>
    <row r="186" spans="2:15" s="45" customFormat="1" x14ac:dyDescent="0.25">
      <c r="B186" s="109"/>
      <c r="O186" s="162"/>
    </row>
    <row r="187" spans="2:15" s="45" customFormat="1" x14ac:dyDescent="0.25">
      <c r="B187" s="109"/>
      <c r="O187" s="162"/>
    </row>
    <row r="188" spans="2:15" s="45" customFormat="1" x14ac:dyDescent="0.25">
      <c r="B188" s="109"/>
      <c r="O188" s="162"/>
    </row>
    <row r="189" spans="2:15" s="45" customFormat="1" x14ac:dyDescent="0.25">
      <c r="B189" s="109"/>
      <c r="O189" s="162"/>
    </row>
    <row r="190" spans="2:15" s="45" customFormat="1" x14ac:dyDescent="0.25">
      <c r="B190" s="109"/>
      <c r="O190" s="155"/>
    </row>
    <row r="191" spans="2:15" s="45" customFormat="1" x14ac:dyDescent="0.25">
      <c r="B191" s="109"/>
      <c r="O191" s="155"/>
    </row>
    <row r="192" spans="2:15" s="45" customFormat="1" x14ac:dyDescent="0.25">
      <c r="B192" s="109"/>
      <c r="O192" s="155"/>
    </row>
  </sheetData>
  <sheetProtection algorithmName="SHA-512" hashValue="1PAdf92JjtlFFjUP0Rt7aVai1Un3NSnitypAC1ORAWyOgxajJC+S0WIyzIuZQhryOZk1jYGYr1+BO54x21mqkA==" saltValue="43s8795xm9A38Ge0qRi09g==" spinCount="100000" sheet="1" selectLockedCells="1"/>
  <mergeCells count="93">
    <mergeCell ref="H36:I36"/>
    <mergeCell ref="J36:K36"/>
    <mergeCell ref="F36:G36"/>
    <mergeCell ref="F37:K38"/>
    <mergeCell ref="C60:N61"/>
    <mergeCell ref="K42:L42"/>
    <mergeCell ref="G41:J41"/>
    <mergeCell ref="G42:J42"/>
    <mergeCell ref="E55:G55"/>
    <mergeCell ref="G43:I43"/>
    <mergeCell ref="G44:I44"/>
    <mergeCell ref="J43:K43"/>
    <mergeCell ref="J44:K44"/>
    <mergeCell ref="C51:M53"/>
    <mergeCell ref="C49:N50"/>
    <mergeCell ref="M44:N44"/>
    <mergeCell ref="C44:F44"/>
    <mergeCell ref="C42:F42"/>
    <mergeCell ref="C14:F14"/>
    <mergeCell ref="C18:F18"/>
    <mergeCell ref="G18:H18"/>
    <mergeCell ref="G16:J16"/>
    <mergeCell ref="K16:L16"/>
    <mergeCell ref="K14:L14"/>
    <mergeCell ref="K15:L15"/>
    <mergeCell ref="G15:J15"/>
    <mergeCell ref="C15:F15"/>
    <mergeCell ref="C17:F17"/>
    <mergeCell ref="C16:F16"/>
    <mergeCell ref="I18:L18"/>
    <mergeCell ref="F19:G19"/>
    <mergeCell ref="F20:G20"/>
    <mergeCell ref="J19:M19"/>
    <mergeCell ref="J20:M20"/>
    <mergeCell ref="AM55:AP55"/>
    <mergeCell ref="H55:K55"/>
    <mergeCell ref="K41:L41"/>
    <mergeCell ref="J31:K31"/>
    <mergeCell ref="J32:K32"/>
    <mergeCell ref="J33:K33"/>
    <mergeCell ref="J34:K34"/>
    <mergeCell ref="H35:I35"/>
    <mergeCell ref="H33:I33"/>
    <mergeCell ref="H32:I32"/>
    <mergeCell ref="H31:I31"/>
    <mergeCell ref="C20:D20"/>
    <mergeCell ref="F28:G28"/>
    <mergeCell ref="H28:I28"/>
    <mergeCell ref="C34:E34"/>
    <mergeCell ref="D25:I25"/>
    <mergeCell ref="H30:I30"/>
    <mergeCell ref="F30:G30"/>
    <mergeCell ref="C30:E30"/>
    <mergeCell ref="H20:I20"/>
    <mergeCell ref="C31:E31"/>
    <mergeCell ref="C32:E32"/>
    <mergeCell ref="C33:E33"/>
    <mergeCell ref="C28:E28"/>
    <mergeCell ref="F32:G32"/>
    <mergeCell ref="F31:G31"/>
    <mergeCell ref="H34:I34"/>
    <mergeCell ref="C37:E38"/>
    <mergeCell ref="M9:N9"/>
    <mergeCell ref="C10:I10"/>
    <mergeCell ref="C19:D19"/>
    <mergeCell ref="C9:K9"/>
    <mergeCell ref="J25:N25"/>
    <mergeCell ref="L28:M28"/>
    <mergeCell ref="C13:F13"/>
    <mergeCell ref="G13:J13"/>
    <mergeCell ref="G14:J14"/>
    <mergeCell ref="J24:M24"/>
    <mergeCell ref="K13:L13"/>
    <mergeCell ref="L31:M31"/>
    <mergeCell ref="L32:M32"/>
    <mergeCell ref="L33:M33"/>
    <mergeCell ref="C35:E35"/>
    <mergeCell ref="M6:N6"/>
    <mergeCell ref="M18:N18"/>
    <mergeCell ref="J28:K28"/>
    <mergeCell ref="J30:K30"/>
    <mergeCell ref="I17:L17"/>
    <mergeCell ref="M17:N17"/>
    <mergeCell ref="L30:M30"/>
    <mergeCell ref="J26:N26"/>
    <mergeCell ref="H19:I19"/>
    <mergeCell ref="L37:M37"/>
    <mergeCell ref="F35:G35"/>
    <mergeCell ref="F34:G34"/>
    <mergeCell ref="F33:G33"/>
    <mergeCell ref="L35:M35"/>
    <mergeCell ref="J35:K35"/>
    <mergeCell ref="L34:M34"/>
  </mergeCells>
  <conditionalFormatting sqref="G16 K16 M16:N16">
    <cfRule type="expression" dxfId="24" priority="39">
      <formula>IF($P$16=TRUE,TRUE,FALSE)</formula>
    </cfRule>
  </conditionalFormatting>
  <conditionalFormatting sqref="N30:N35">
    <cfRule type="cellIs" dxfId="23" priority="33" operator="equal">
      <formula>"Check Requirements"</formula>
    </cfRule>
  </conditionalFormatting>
  <conditionalFormatting sqref="N30:N35">
    <cfRule type="cellIs" dxfId="22" priority="32" operator="equal">
      <formula>"Not Eligible"</formula>
    </cfRule>
  </conditionalFormatting>
  <conditionalFormatting sqref="N30:N35">
    <cfRule type="cellIs" dxfId="21" priority="31" operator="equal">
      <formula>"Check Insulation Value"</formula>
    </cfRule>
  </conditionalFormatting>
  <conditionalFormatting sqref="N30:N35">
    <cfRule type="cellIs" dxfId="20" priority="30" operator="equal">
      <formula>"Occupancy Type"</formula>
    </cfRule>
  </conditionalFormatting>
  <conditionalFormatting sqref="J30:J35">
    <cfRule type="cellIs" dxfId="19" priority="24" operator="equal">
      <formula>"Check Requirements"</formula>
    </cfRule>
  </conditionalFormatting>
  <conditionalFormatting sqref="J30:J35">
    <cfRule type="cellIs" dxfId="18" priority="23" operator="equal">
      <formula>"Not Eligible"</formula>
    </cfRule>
  </conditionalFormatting>
  <conditionalFormatting sqref="J30:J35">
    <cfRule type="cellIs" dxfId="17" priority="22" operator="equal">
      <formula>"Check Insulation Value"</formula>
    </cfRule>
  </conditionalFormatting>
  <conditionalFormatting sqref="J30:J35">
    <cfRule type="cellIs" dxfId="16" priority="21" operator="equal">
      <formula>"Occupancy Type"</formula>
    </cfRule>
  </conditionalFormatting>
  <conditionalFormatting sqref="L31:L34">
    <cfRule type="cellIs" dxfId="15" priority="16" operator="equal">
      <formula>"Check Requirements"</formula>
    </cfRule>
  </conditionalFormatting>
  <conditionalFormatting sqref="L31:L34">
    <cfRule type="cellIs" dxfId="14" priority="15" operator="equal">
      <formula>"Not Eligible"</formula>
    </cfRule>
  </conditionalFormatting>
  <conditionalFormatting sqref="L31:L34">
    <cfRule type="cellIs" dxfId="13" priority="14" operator="equal">
      <formula>"Check Insulation Value"</formula>
    </cfRule>
  </conditionalFormatting>
  <conditionalFormatting sqref="L31:L34">
    <cfRule type="cellIs" dxfId="12" priority="13" operator="equal">
      <formula>"Occupancy Type"</formula>
    </cfRule>
  </conditionalFormatting>
  <conditionalFormatting sqref="L30">
    <cfRule type="cellIs" dxfId="11" priority="12" operator="equal">
      <formula>"Check Requirements"</formula>
    </cfRule>
  </conditionalFormatting>
  <conditionalFormatting sqref="L30">
    <cfRule type="cellIs" dxfId="10" priority="11" operator="equal">
      <formula>"Not Eligible"</formula>
    </cfRule>
  </conditionalFormatting>
  <conditionalFormatting sqref="L30">
    <cfRule type="cellIs" dxfId="9" priority="10" operator="equal">
      <formula>"Check Insulation Value"</formula>
    </cfRule>
  </conditionalFormatting>
  <conditionalFormatting sqref="L30">
    <cfRule type="cellIs" dxfId="8" priority="9" operator="equal">
      <formula>"Occupancy Type"</formula>
    </cfRule>
  </conditionalFormatting>
  <conditionalFormatting sqref="J36">
    <cfRule type="cellIs" dxfId="7" priority="8" operator="equal">
      <formula>"Check Requirements"</formula>
    </cfRule>
  </conditionalFormatting>
  <conditionalFormatting sqref="J36">
    <cfRule type="cellIs" dxfId="6" priority="7" operator="equal">
      <formula>"Not Eligible"</formula>
    </cfRule>
  </conditionalFormatting>
  <conditionalFormatting sqref="J36">
    <cfRule type="cellIs" dxfId="5" priority="6" operator="equal">
      <formula>"Check Insulation Value"</formula>
    </cfRule>
  </conditionalFormatting>
  <conditionalFormatting sqref="J36">
    <cfRule type="cellIs" dxfId="4" priority="5" operator="equal">
      <formula>"Occupancy Type"</formula>
    </cfRule>
  </conditionalFormatting>
  <conditionalFormatting sqref="H36">
    <cfRule type="cellIs" dxfId="3" priority="4" operator="equal">
      <formula>"Check Requirements"</formula>
    </cfRule>
  </conditionalFormatting>
  <conditionalFormatting sqref="H36">
    <cfRule type="cellIs" dxfId="2" priority="3" operator="equal">
      <formula>"Not Eligible"</formula>
    </cfRule>
  </conditionalFormatting>
  <conditionalFormatting sqref="H36">
    <cfRule type="cellIs" dxfId="1" priority="2" operator="equal">
      <formula>"Check Insulation Value"</formula>
    </cfRule>
  </conditionalFormatting>
  <conditionalFormatting sqref="H36">
    <cfRule type="cellIs" dxfId="0" priority="1" operator="equal">
      <formula>"Occupancy Type"</formula>
    </cfRule>
  </conditionalFormatting>
  <dataValidations count="3">
    <dataValidation type="list" allowBlank="1" showInputMessage="1" showErrorMessage="1" sqref="H20" xr:uid="{02859D63-3C72-4D89-AB19-FBFE2B80868F}">
      <formula1>HomeType</formula1>
    </dataValidation>
    <dataValidation type="whole" allowBlank="1" showInputMessage="1" showErrorMessage="1" errorTitle="R-Value Outside of Range" error="R-Value must be between 0 and 100" sqref="J30:J35 H30:H35" xr:uid="{06D494BB-D949-442B-AD21-C1FE3A521531}">
      <formula1>0</formula1>
      <formula2>100</formula2>
    </dataValidation>
    <dataValidation type="list" allowBlank="1" showInputMessage="1" showErrorMessage="1" sqref="J30:J35" xr:uid="{A819A984-9646-453D-9DDC-A084E09F2884}">
      <formula1>INDIRECT(D30&amp;"End")</formula1>
    </dataValidation>
  </dataValidations>
  <hyperlinks>
    <hyperlink ref="J24:M24" r:id="rId1" display="PUD Weatherization Specs" xr:uid="{FC6CEA0C-3C6B-49C3-8320-AA10515A122F}"/>
    <hyperlink ref="M6:N6" location="'Process &amp; Requirements'!A1" display="Process and Requirements" xr:uid="{D15BA1AD-DE47-483C-9529-BB74D4C02B9A}"/>
    <hyperlink ref="M9:N9" location="'Photo Requirements'!A1" display="Photo Requirements" xr:uid="{B80E9288-986C-4D51-A795-B8B53AA76747}"/>
  </hyperlinks>
  <printOptions horizontalCentered="1"/>
  <pageMargins left="0.5" right="0.5" top="0.5" bottom="0.5" header="0.3" footer="0.3"/>
  <pageSetup scale="5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9" r:id="rId5" name="Check Box 5">
              <controlPr locked="0" defaultSize="0" autoFill="0" autoLine="0" autoPict="0">
                <anchor moveWithCells="1">
                  <from>
                    <xdr:col>6</xdr:col>
                    <xdr:colOff>12700</xdr:colOff>
                    <xdr:row>13</xdr:row>
                    <xdr:rowOff>254000</xdr:rowOff>
                  </from>
                  <to>
                    <xdr:col>6</xdr:col>
                    <xdr:colOff>279400</xdr:colOff>
                    <xdr:row>15</xdr:row>
                    <xdr:rowOff>0</xdr:rowOff>
                  </to>
                </anchor>
              </controlPr>
            </control>
          </mc:Choice>
        </mc:AlternateContent>
        <mc:AlternateContent xmlns:mc="http://schemas.openxmlformats.org/markup-compatibility/2006">
          <mc:Choice Requires="x14">
            <control shapeId="1042" r:id="rId6" name="Check Box 18">
              <controlPr defaultSize="0" autoFill="0" autoLine="0" autoPict="0">
                <anchor moveWithCells="1" sizeWithCells="1">
                  <from>
                    <xdr:col>5</xdr:col>
                    <xdr:colOff>57150</xdr:colOff>
                    <xdr:row>55</xdr:row>
                    <xdr:rowOff>95250</xdr:rowOff>
                  </from>
                  <to>
                    <xdr:col>5</xdr:col>
                    <xdr:colOff>355600</xdr:colOff>
                    <xdr:row>56</xdr:row>
                    <xdr:rowOff>165100</xdr:rowOff>
                  </to>
                </anchor>
              </controlPr>
            </control>
          </mc:Choice>
        </mc:AlternateContent>
        <mc:AlternateContent xmlns:mc="http://schemas.openxmlformats.org/markup-compatibility/2006">
          <mc:Choice Requires="x14">
            <control shapeId="1043" r:id="rId7" name="Group Box 19">
              <controlPr defaultSize="0" autoFill="0" autoPict="0">
                <anchor moveWithCells="1" sizeWithCells="1">
                  <from>
                    <xdr:col>1</xdr:col>
                    <xdr:colOff>146050</xdr:colOff>
                    <xdr:row>50</xdr:row>
                    <xdr:rowOff>6350</xdr:rowOff>
                  </from>
                  <to>
                    <xdr:col>45</xdr:col>
                    <xdr:colOff>317500</xdr:colOff>
                    <xdr:row>53</xdr:row>
                    <xdr:rowOff>6350</xdr:rowOff>
                  </to>
                </anchor>
              </controlPr>
            </control>
          </mc:Choice>
        </mc:AlternateContent>
        <mc:AlternateContent xmlns:mc="http://schemas.openxmlformats.org/markup-compatibility/2006">
          <mc:Choice Requires="x14">
            <control shapeId="1044" r:id="rId8" name="Option Button 20">
              <controlPr locked="0" defaultSize="0" autoFill="0" autoLine="0" autoPict="0">
                <anchor moveWithCells="1">
                  <from>
                    <xdr:col>2</xdr:col>
                    <xdr:colOff>25400</xdr:colOff>
                    <xdr:row>50</xdr:row>
                    <xdr:rowOff>25400</xdr:rowOff>
                  </from>
                  <to>
                    <xdr:col>3</xdr:col>
                    <xdr:colOff>57150</xdr:colOff>
                    <xdr:row>51</xdr:row>
                    <xdr:rowOff>82550</xdr:rowOff>
                  </to>
                </anchor>
              </controlPr>
            </control>
          </mc:Choice>
        </mc:AlternateContent>
        <mc:AlternateContent xmlns:mc="http://schemas.openxmlformats.org/markup-compatibility/2006">
          <mc:Choice Requires="x14">
            <control shapeId="1045" r:id="rId9" name="Option Button 21">
              <controlPr locked="0" defaultSize="0" autoFill="0" autoLine="0" autoPict="0">
                <anchor moveWithCells="1">
                  <from>
                    <xdr:col>2</xdr:col>
                    <xdr:colOff>25400</xdr:colOff>
                    <xdr:row>51</xdr:row>
                    <xdr:rowOff>285750</xdr:rowOff>
                  </from>
                  <to>
                    <xdr:col>3</xdr:col>
                    <xdr:colOff>107950</xdr:colOff>
                    <xdr:row>52</xdr:row>
                    <xdr:rowOff>171450</xdr:rowOff>
                  </to>
                </anchor>
              </controlPr>
            </control>
          </mc:Choice>
        </mc:AlternateContent>
        <mc:AlternateContent xmlns:mc="http://schemas.openxmlformats.org/markup-compatibility/2006">
          <mc:Choice Requires="x14">
            <control shapeId="1046" r:id="rId10" name="Group Box 22">
              <controlPr defaultSize="0" autoFill="0" autoPict="0">
                <anchor moveWithCells="1">
                  <from>
                    <xdr:col>2</xdr:col>
                    <xdr:colOff>38100</xdr:colOff>
                    <xdr:row>50</xdr:row>
                    <xdr:rowOff>50800</xdr:rowOff>
                  </from>
                  <to>
                    <xdr:col>14</xdr:col>
                    <xdr:colOff>114300</xdr:colOff>
                    <xdr:row>52</xdr:row>
                    <xdr:rowOff>114300</xdr:rowOff>
                  </to>
                </anchor>
              </controlPr>
            </control>
          </mc:Choice>
        </mc:AlternateContent>
        <mc:AlternateContent xmlns:mc="http://schemas.openxmlformats.org/markup-compatibility/2006">
          <mc:Choice Requires="x14">
            <control shapeId="1047" r:id="rId11" name="Group Box 23">
              <controlPr defaultSize="0" autoFill="0" autoPict="0">
                <anchor moveWithCells="1">
                  <from>
                    <xdr:col>2</xdr:col>
                    <xdr:colOff>12700</xdr:colOff>
                    <xdr:row>49</xdr:row>
                    <xdr:rowOff>260350</xdr:rowOff>
                  </from>
                  <to>
                    <xdr:col>3</xdr:col>
                    <xdr:colOff>241300</xdr:colOff>
                    <xdr:row>51</xdr:row>
                    <xdr:rowOff>171450</xdr:rowOff>
                  </to>
                </anchor>
              </controlPr>
            </control>
          </mc:Choice>
        </mc:AlternateContent>
        <mc:AlternateContent xmlns:mc="http://schemas.openxmlformats.org/markup-compatibility/2006">
          <mc:Choice Requires="x14">
            <control shapeId="1083" r:id="rId12" name="Check Box 59">
              <controlPr locked="0" defaultSize="0" autoFill="0" autoLine="0" autoPict="0">
                <anchor moveWithCells="1">
                  <from>
                    <xdr:col>6</xdr:col>
                    <xdr:colOff>12700</xdr:colOff>
                    <xdr:row>13</xdr:row>
                    <xdr:rowOff>260350</xdr:rowOff>
                  </from>
                  <to>
                    <xdr:col>6</xdr:col>
                    <xdr:colOff>279400</xdr:colOff>
                    <xdr:row>15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4476CD93-786E-45F8-98AF-6AC31ADA189E}">
          <x14:formula1>
            <xm:f>Dropdowns!$A$2:$A$4</xm:f>
          </x14:formula1>
          <xm:sqref>G18:H18</xm:sqref>
        </x14:dataValidation>
        <x14:dataValidation type="list" allowBlank="1" showInputMessage="1" showErrorMessage="1" xr:uid="{E4D2E90F-588D-4B90-80B7-8C15470E2395}">
          <x14:formula1>
            <xm:f>Dropdowns!$A$7:$A$8</xm:f>
          </x14:formula1>
          <xm:sqref>F20</xm:sqref>
        </x14:dataValidation>
        <x14:dataValidation type="list" allowBlank="1" showInputMessage="1" showErrorMessage="1" xr:uid="{8BA34ABE-B570-441E-B53B-8B3863C7E814}">
          <x14:formula1>
            <xm:f>Dropdowns!$A$16:$A$19</xm:f>
          </x14:formula1>
          <xm:sqref>J20</xm:sqref>
        </x14:dataValidation>
        <x14:dataValidation type="list" allowBlank="1" showInputMessage="1" showErrorMessage="1" xr:uid="{D22E7598-C6F2-43A4-95B7-86F985A0388A}">
          <x14:formula1>
            <xm:f>Dropdowns!$A$22:$A$23</xm:f>
          </x14:formula1>
          <xm:sqref>N20</xm:sqref>
        </x14:dataValidation>
        <x14:dataValidation type="list" allowBlank="1" showInputMessage="1" showErrorMessage="1" xr:uid="{8B137C2C-02E4-4646-90B3-B1CEC72AC733}">
          <x14:formula1>
            <xm:f>Dropdowns!$E$2:$E$4</xm:f>
          </x14:formula1>
          <xm:sqref>C30:E35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ACFD2-DE8A-4E59-9C67-CB6B34A1A7D7}">
  <sheetPr codeName="Sheet2">
    <tabColor rgb="FF0070C0"/>
  </sheetPr>
  <dimension ref="A2:A41"/>
  <sheetViews>
    <sheetView showGridLines="0" showRowColHeaders="0" workbookViewId="0">
      <selection activeCell="I12" sqref="I12"/>
    </sheetView>
  </sheetViews>
  <sheetFormatPr defaultRowHeight="14" x14ac:dyDescent="0.3"/>
  <sheetData>
    <row r="2" spans="1:1" x14ac:dyDescent="0.3">
      <c r="A2" t="s">
        <v>72</v>
      </c>
    </row>
    <row r="12" spans="1:1" x14ac:dyDescent="0.3">
      <c r="A12" s="177" t="s">
        <v>73</v>
      </c>
    </row>
    <row r="22" spans="1:1" x14ac:dyDescent="0.3">
      <c r="A22" s="177" t="s">
        <v>74</v>
      </c>
    </row>
    <row r="31" spans="1:1" x14ac:dyDescent="0.3">
      <c r="A31" s="177" t="s">
        <v>75</v>
      </c>
    </row>
    <row r="41" spans="1:1" x14ac:dyDescent="0.3">
      <c r="A41" s="177" t="s">
        <v>76</v>
      </c>
    </row>
  </sheetData>
  <sheetProtection algorithmName="SHA-512" hashValue="5Ms07LSteySwAwz+niIsgD8pZWA/3vxvKeIhYm35nVz3Lj+GOWRPsPZDvy0/Ahu+oR14aHF/eFAPAmsuL2tpFA==" saltValue="3UqYu5No76wgx9RxkKH7fA=="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CFB4A-0C7A-45B0-90BE-08892E8D30B3}">
  <sheetPr codeName="Sheet1"/>
  <dimension ref="A1:H24"/>
  <sheetViews>
    <sheetView workbookViewId="0">
      <selection activeCell="F6" sqref="F6"/>
    </sheetView>
  </sheetViews>
  <sheetFormatPr defaultRowHeight="14" x14ac:dyDescent="0.3"/>
  <cols>
    <col min="1" max="1" width="36.5" customWidth="1"/>
    <col min="3" max="3" width="11.4140625" bestFit="1" customWidth="1"/>
    <col min="4" max="4" width="18.75" bestFit="1" customWidth="1"/>
    <col min="5" max="5" width="29.9140625" customWidth="1"/>
    <col min="6" max="6" width="17.25" bestFit="1" customWidth="1"/>
    <col min="7" max="7" width="18" bestFit="1" customWidth="1"/>
  </cols>
  <sheetData>
    <row r="1" spans="1:8" x14ac:dyDescent="0.3">
      <c r="A1" t="s">
        <v>27</v>
      </c>
      <c r="D1" t="s">
        <v>32</v>
      </c>
      <c r="E1" t="s">
        <v>65</v>
      </c>
    </row>
    <row r="2" spans="1:8" x14ac:dyDescent="0.3">
      <c r="A2" t="s">
        <v>15</v>
      </c>
      <c r="D2" t="s">
        <v>45</v>
      </c>
      <c r="E2" t="s">
        <v>66</v>
      </c>
    </row>
    <row r="3" spans="1:8" x14ac:dyDescent="0.3">
      <c r="A3" t="s">
        <v>14</v>
      </c>
      <c r="D3" t="s">
        <v>37</v>
      </c>
      <c r="E3" t="s">
        <v>82</v>
      </c>
    </row>
    <row r="4" spans="1:8" x14ac:dyDescent="0.3">
      <c r="A4" t="s">
        <v>28</v>
      </c>
      <c r="D4" t="s">
        <v>38</v>
      </c>
      <c r="E4" t="s">
        <v>78</v>
      </c>
    </row>
    <row r="6" spans="1:8" x14ac:dyDescent="0.3">
      <c r="A6" t="s">
        <v>31</v>
      </c>
    </row>
    <row r="7" spans="1:8" x14ac:dyDescent="0.3">
      <c r="A7" t="s">
        <v>35</v>
      </c>
    </row>
    <row r="8" spans="1:8" x14ac:dyDescent="0.3">
      <c r="A8" t="s">
        <v>36</v>
      </c>
    </row>
    <row r="10" spans="1:8" x14ac:dyDescent="0.3">
      <c r="A10" t="s">
        <v>32</v>
      </c>
      <c r="F10" s="51"/>
      <c r="G10" s="51"/>
      <c r="H10" s="51"/>
    </row>
    <row r="11" spans="1:8" x14ac:dyDescent="0.3">
      <c r="A11" t="s">
        <v>45</v>
      </c>
      <c r="E11" s="51"/>
      <c r="F11" s="51"/>
      <c r="G11" s="51"/>
      <c r="H11" s="51"/>
    </row>
    <row r="12" spans="1:8" x14ac:dyDescent="0.3">
      <c r="A12" t="s">
        <v>37</v>
      </c>
      <c r="E12" s="52"/>
      <c r="F12" s="51"/>
      <c r="G12" s="51"/>
      <c r="H12" s="51"/>
    </row>
    <row r="13" spans="1:8" x14ac:dyDescent="0.3">
      <c r="A13" t="s">
        <v>38</v>
      </c>
      <c r="E13" s="52"/>
      <c r="F13" s="51"/>
      <c r="G13" s="51"/>
      <c r="H13" s="51"/>
    </row>
    <row r="14" spans="1:8" x14ac:dyDescent="0.3">
      <c r="E14" s="51"/>
      <c r="F14" s="51"/>
      <c r="G14" s="51"/>
      <c r="H14" s="51"/>
    </row>
    <row r="15" spans="1:8" x14ac:dyDescent="0.3">
      <c r="A15" t="s">
        <v>33</v>
      </c>
      <c r="E15" s="51"/>
      <c r="F15" s="51"/>
      <c r="G15" s="51"/>
      <c r="H15" s="51"/>
    </row>
    <row r="16" spans="1:8" x14ac:dyDescent="0.3">
      <c r="A16" t="s">
        <v>39</v>
      </c>
      <c r="E16" s="51"/>
      <c r="F16" s="51"/>
      <c r="G16" s="51"/>
      <c r="H16" s="51"/>
    </row>
    <row r="17" spans="1:8" x14ac:dyDescent="0.3">
      <c r="A17" t="s">
        <v>40</v>
      </c>
      <c r="E17" s="51"/>
      <c r="F17" s="51"/>
      <c r="G17" s="51"/>
      <c r="H17" s="51"/>
    </row>
    <row r="18" spans="1:8" x14ac:dyDescent="0.3">
      <c r="A18" t="s">
        <v>41</v>
      </c>
      <c r="E18" s="51"/>
      <c r="F18" s="51"/>
      <c r="G18" s="51"/>
      <c r="H18" s="51"/>
    </row>
    <row r="19" spans="1:8" x14ac:dyDescent="0.3">
      <c r="A19" t="s">
        <v>42</v>
      </c>
      <c r="E19" s="51"/>
      <c r="F19" s="51"/>
      <c r="G19" s="51"/>
      <c r="H19" s="51"/>
    </row>
    <row r="20" spans="1:8" x14ac:dyDescent="0.3">
      <c r="E20" s="51"/>
      <c r="F20" s="51"/>
      <c r="G20" s="51"/>
      <c r="H20" s="51"/>
    </row>
    <row r="21" spans="1:8" x14ac:dyDescent="0.3">
      <c r="A21" t="s">
        <v>34</v>
      </c>
      <c r="E21" s="51"/>
      <c r="F21" s="51"/>
      <c r="G21" s="51"/>
      <c r="H21" s="51"/>
    </row>
    <row r="22" spans="1:8" x14ac:dyDescent="0.3">
      <c r="A22" t="s">
        <v>18</v>
      </c>
      <c r="E22" s="51"/>
      <c r="F22" s="51"/>
      <c r="G22" s="51"/>
      <c r="H22" s="51"/>
    </row>
    <row r="23" spans="1:8" x14ac:dyDescent="0.3">
      <c r="A23" t="s">
        <v>43</v>
      </c>
      <c r="E23" s="51"/>
      <c r="F23" s="51"/>
      <c r="G23" s="51"/>
      <c r="H23" s="51"/>
    </row>
    <row r="24" spans="1:8" x14ac:dyDescent="0.3">
      <c r="E24" s="51"/>
    </row>
  </sheetData>
  <sheetProtection algorithmName="SHA-512" hashValue="IhtkaSYxKZSUq9GLe1gsj18y0gkR766Cwlp28AyDJQCcFGbK8KglD4dzmx+Tw60mFPdemijUieKGA8SyJjU1Zg==" saltValue="TDgorBu3OzgFqwHjffiPG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Process &amp; Requirements</vt:lpstr>
      <vt:lpstr>Application</vt:lpstr>
      <vt:lpstr>Photo Requirements</vt:lpstr>
      <vt:lpstr>Dropdowns</vt:lpstr>
      <vt:lpstr>Construction2x4</vt:lpstr>
      <vt:lpstr>Construction2x6</vt:lpstr>
      <vt:lpstr>Home</vt:lpstr>
      <vt:lpstr>HomeType</vt:lpstr>
      <vt:lpstr>Manufactured</vt:lpstr>
      <vt:lpstr>'Process &amp; Requirements'!Print_Area</vt:lpstr>
      <vt:lpstr>Standard</vt:lpstr>
      <vt:lpstr>Townhouse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Lewis, Kelsey</dc:creator>
  <cp:lastModifiedBy>Lewis, Kelsey</cp:lastModifiedBy>
  <dcterms:created xsi:type="dcterms:W3CDTF">2021-07-08T18:15:32Z</dcterms:created>
  <dcterms:modified xsi:type="dcterms:W3CDTF">2021-12-21T22:22:59Z</dcterms:modified>
</cp:coreProperties>
</file>